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8" yWindow="-108" windowWidth="16608" windowHeight="9432" activeTab="2"/>
  </bookViews>
  <sheets>
    <sheet name="Меню." sheetId="5" r:id="rId1"/>
    <sheet name="накладная" sheetId="2" r:id="rId2"/>
    <sheet name="накапителная" sheetId="6" r:id="rId3"/>
    <sheet name="Лист1" sheetId="7" r:id="rId4"/>
  </sheets>
  <definedNames>
    <definedName name="_xlnm.Print_Area" localSheetId="0">Меню.!$A$1:$T$979</definedName>
    <definedName name="_xlnm.Print_Area" localSheetId="2">накапителная!$A$1:$AA$49</definedName>
    <definedName name="_xlnm.Print_Area" localSheetId="1">накладная!$A$1:$F$978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0" i="6" l="1"/>
  <c r="AA10" i="6"/>
  <c r="D201" i="2" l="1"/>
  <c r="B274" i="2" l="1"/>
  <c r="Q645" i="5" l="1"/>
  <c r="Q646" i="5"/>
  <c r="Q647" i="5"/>
  <c r="Q648" i="5"/>
  <c r="Q649" i="5"/>
  <c r="Q650" i="5"/>
  <c r="Q651" i="5"/>
  <c r="Q652" i="5"/>
  <c r="Q653" i="5"/>
  <c r="Q654" i="5"/>
  <c r="Q655" i="5"/>
  <c r="Q656" i="5"/>
  <c r="Q657" i="5"/>
  <c r="Q658" i="5"/>
  <c r="Q659" i="5"/>
  <c r="Q660" i="5"/>
  <c r="Q661" i="5"/>
  <c r="Q662" i="5"/>
  <c r="Q663" i="5"/>
  <c r="Q664" i="5"/>
  <c r="Q665" i="5"/>
  <c r="Q666" i="5"/>
  <c r="Q667" i="5"/>
  <c r="Q668" i="5"/>
  <c r="Q669" i="5"/>
  <c r="Q670" i="5"/>
  <c r="Q671" i="5"/>
  <c r="Q672" i="5"/>
  <c r="Q673" i="5"/>
  <c r="Q674" i="5"/>
  <c r="Q675" i="5"/>
  <c r="Q676" i="5"/>
  <c r="Q677" i="5"/>
  <c r="Q678" i="5"/>
  <c r="Q679" i="5"/>
  <c r="Q680" i="5"/>
  <c r="Q681" i="5"/>
  <c r="Q682" i="5"/>
  <c r="D1025" i="5" l="1"/>
  <c r="E1025" i="5"/>
  <c r="F1025" i="5"/>
  <c r="G1025" i="5"/>
  <c r="H1025" i="5"/>
  <c r="I1025" i="5"/>
  <c r="J1025" i="5"/>
  <c r="K1025" i="5"/>
  <c r="L1025" i="5"/>
  <c r="M1025" i="5"/>
  <c r="N1025" i="5"/>
  <c r="O1025" i="5"/>
  <c r="P1025" i="5"/>
  <c r="R227" i="5" l="1"/>
  <c r="R215" i="5"/>
  <c r="R213" i="5"/>
  <c r="R143" i="5"/>
  <c r="R129" i="5"/>
  <c r="R124" i="5"/>
  <c r="R119" i="5"/>
  <c r="R78" i="5"/>
  <c r="R35" i="5"/>
  <c r="D35" i="2" s="1"/>
  <c r="D37" i="6" s="1"/>
  <c r="R26" i="5"/>
  <c r="Q1025" i="5"/>
  <c r="D642" i="2"/>
  <c r="D1074" i="5"/>
  <c r="E1074" i="5"/>
  <c r="F1074" i="5"/>
  <c r="G1074" i="5"/>
  <c r="H1074" i="5"/>
  <c r="I1074" i="5"/>
  <c r="J1074" i="5"/>
  <c r="K1074" i="5"/>
  <c r="L1074" i="5"/>
  <c r="M1074" i="5"/>
  <c r="N1074" i="5"/>
  <c r="O1074" i="5"/>
  <c r="P1074" i="5"/>
  <c r="R1010" i="5"/>
  <c r="T1010" i="5" s="1"/>
  <c r="R961" i="5"/>
  <c r="R621" i="5"/>
  <c r="R596" i="5"/>
  <c r="R515" i="5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B1074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E1036" i="2"/>
  <c r="B1036" i="2"/>
  <c r="C1036" i="2"/>
  <c r="A1036" i="2"/>
  <c r="D1033" i="2"/>
  <c r="Q1036" i="5"/>
  <c r="R1036" i="5" s="1"/>
  <c r="P1123" i="5"/>
  <c r="O1123" i="5"/>
  <c r="N1123" i="5"/>
  <c r="M1123" i="5"/>
  <c r="L1123" i="5"/>
  <c r="K1123" i="5"/>
  <c r="J1123" i="5"/>
  <c r="I1123" i="5"/>
  <c r="H1123" i="5"/>
  <c r="G1123" i="5"/>
  <c r="F1123" i="5"/>
  <c r="E1123" i="5"/>
  <c r="D1123" i="5"/>
  <c r="Q1122" i="5"/>
  <c r="Q1121" i="5"/>
  <c r="Q1120" i="5"/>
  <c r="Q1119" i="5"/>
  <c r="R1119" i="5" s="1"/>
  <c r="Q1118" i="5"/>
  <c r="Q1117" i="5"/>
  <c r="Q1116" i="5"/>
  <c r="Q1115" i="5"/>
  <c r="R1115" i="5" s="1"/>
  <c r="Q1114" i="5"/>
  <c r="Q1113" i="5"/>
  <c r="Q1112" i="5"/>
  <c r="Q1111" i="5"/>
  <c r="R1111" i="5" s="1"/>
  <c r="Q1110" i="5"/>
  <c r="Q1109" i="5"/>
  <c r="Q1108" i="5"/>
  <c r="Q1107" i="5"/>
  <c r="Q1106" i="5"/>
  <c r="Q1105" i="5"/>
  <c r="Q1104" i="5"/>
  <c r="Q1103" i="5"/>
  <c r="R1103" i="5" s="1"/>
  <c r="Q1102" i="5"/>
  <c r="Q1101" i="5"/>
  <c r="Q1100" i="5"/>
  <c r="R1100" i="5" s="1"/>
  <c r="Q1099" i="5"/>
  <c r="Q1098" i="5"/>
  <c r="Q1097" i="5"/>
  <c r="Q1096" i="5"/>
  <c r="Q1095" i="5"/>
  <c r="R1095" i="5" s="1"/>
  <c r="Q1094" i="5"/>
  <c r="Q1093" i="5"/>
  <c r="Q1092" i="5"/>
  <c r="Q1091" i="5"/>
  <c r="Q1090" i="5"/>
  <c r="Q1089" i="5"/>
  <c r="Q1088" i="5"/>
  <c r="Q1087" i="5"/>
  <c r="Q1086" i="5"/>
  <c r="Q1085" i="5"/>
  <c r="Q1024" i="5"/>
  <c r="Q1023" i="5"/>
  <c r="Q1022" i="5"/>
  <c r="Q1021" i="5"/>
  <c r="Q1020" i="5"/>
  <c r="R1020" i="5" s="1"/>
  <c r="T1020" i="5" s="1"/>
  <c r="Q1019" i="5"/>
  <c r="Q1018" i="5"/>
  <c r="R1018" i="5" s="1"/>
  <c r="Q1017" i="5"/>
  <c r="R1017" i="5" s="1"/>
  <c r="Q1016" i="5"/>
  <c r="R1016" i="5" s="1"/>
  <c r="T1016" i="5" s="1"/>
  <c r="Q1015" i="5"/>
  <c r="Q1014" i="5"/>
  <c r="R1014" i="5" s="1"/>
  <c r="Q1013" i="5"/>
  <c r="R1013" i="5" s="1"/>
  <c r="T1013" i="5" s="1"/>
  <c r="Q1012" i="5"/>
  <c r="Q1011" i="5"/>
  <c r="Q1009" i="5"/>
  <c r="Q1008" i="5"/>
  <c r="Q1007" i="5"/>
  <c r="R1007" i="5" s="1"/>
  <c r="Q1006" i="5"/>
  <c r="R1006" i="5" s="1"/>
  <c r="Q1005" i="5"/>
  <c r="R1005" i="5" s="1"/>
  <c r="T1005" i="5" s="1"/>
  <c r="Q1004" i="5"/>
  <c r="Q1003" i="5"/>
  <c r="R1003" i="5" s="1"/>
  <c r="T1003" i="5" s="1"/>
  <c r="Q1002" i="5"/>
  <c r="Q1001" i="5"/>
  <c r="R1001" i="5" s="1"/>
  <c r="Q1000" i="5"/>
  <c r="Q999" i="5"/>
  <c r="Q998" i="5"/>
  <c r="R998" i="5" s="1"/>
  <c r="T998" i="5" s="1"/>
  <c r="Q997" i="5"/>
  <c r="Q996" i="5"/>
  <c r="Q995" i="5"/>
  <c r="Q994" i="5"/>
  <c r="Q993" i="5"/>
  <c r="Q992" i="5"/>
  <c r="Q991" i="5"/>
  <c r="R991" i="5" s="1"/>
  <c r="Q990" i="5"/>
  <c r="Q989" i="5"/>
  <c r="R989" i="5" s="1"/>
  <c r="Q988" i="5"/>
  <c r="R988" i="5" s="1"/>
  <c r="Q987" i="5"/>
  <c r="B547" i="2"/>
  <c r="E9" i="2"/>
  <c r="E10" i="2"/>
  <c r="E11" i="2"/>
  <c r="Z13" i="6" s="1"/>
  <c r="E12" i="2"/>
  <c r="E13" i="2"/>
  <c r="E14" i="2"/>
  <c r="E15" i="2"/>
  <c r="E16" i="2"/>
  <c r="E17" i="2"/>
  <c r="E18" i="2"/>
  <c r="E19" i="2"/>
  <c r="Z21" i="6" s="1"/>
  <c r="E20" i="2"/>
  <c r="E21" i="2"/>
  <c r="Z23" i="6" s="1"/>
  <c r="E22" i="2"/>
  <c r="E23" i="2"/>
  <c r="Z25" i="6" s="1"/>
  <c r="E24" i="2"/>
  <c r="E25" i="2"/>
  <c r="Z27" i="6" s="1"/>
  <c r="E26" i="2"/>
  <c r="E27" i="2"/>
  <c r="E28" i="2"/>
  <c r="E29" i="2"/>
  <c r="E30" i="2"/>
  <c r="E31" i="2"/>
  <c r="E32" i="2"/>
  <c r="E33" i="2"/>
  <c r="E34" i="2"/>
  <c r="E35" i="2"/>
  <c r="Z37" i="6" s="1"/>
  <c r="E36" i="2"/>
  <c r="E37" i="2"/>
  <c r="E38" i="2"/>
  <c r="Z40" i="6" s="1"/>
  <c r="E39" i="2"/>
  <c r="E40" i="2"/>
  <c r="E41" i="2"/>
  <c r="E42" i="2"/>
  <c r="E43" i="2"/>
  <c r="E44" i="2"/>
  <c r="E45" i="2"/>
  <c r="E8" i="2"/>
  <c r="D26" i="2"/>
  <c r="D28" i="6" s="1"/>
  <c r="D34" i="2"/>
  <c r="D36" i="6" s="1"/>
  <c r="D36" i="2"/>
  <c r="D38" i="6" s="1"/>
  <c r="Q1073" i="5"/>
  <c r="Q1072" i="5"/>
  <c r="R1072" i="5" s="1"/>
  <c r="Q1071" i="5"/>
  <c r="Q1070" i="5"/>
  <c r="Q1069" i="5"/>
  <c r="R1069" i="5" s="1"/>
  <c r="Q1068" i="5"/>
  <c r="R1068" i="5" s="1"/>
  <c r="Q1067" i="5"/>
  <c r="R1067" i="5" s="1"/>
  <c r="Q1066" i="5"/>
  <c r="Q1065" i="5"/>
  <c r="R1065" i="5" s="1"/>
  <c r="Q1064" i="5"/>
  <c r="R1064" i="5" s="1"/>
  <c r="Q1063" i="5"/>
  <c r="R1063" i="5" s="1"/>
  <c r="Q1062" i="5"/>
  <c r="R1062" i="5" s="1"/>
  <c r="Q1061" i="5"/>
  <c r="Q1060" i="5"/>
  <c r="R1060" i="5" s="1"/>
  <c r="Q1059" i="5"/>
  <c r="Q1058" i="5"/>
  <c r="Q1057" i="5"/>
  <c r="R1057" i="5" s="1"/>
  <c r="Q1056" i="5"/>
  <c r="Q1055" i="5"/>
  <c r="R1055" i="5" s="1"/>
  <c r="Q1054" i="5"/>
  <c r="Q1053" i="5"/>
  <c r="R1053" i="5" s="1"/>
  <c r="Q1052" i="5"/>
  <c r="R1052" i="5" s="1"/>
  <c r="Q1051" i="5"/>
  <c r="R1051" i="5" s="1"/>
  <c r="Q1050" i="5"/>
  <c r="R1050" i="5" s="1"/>
  <c r="Q1049" i="5"/>
  <c r="R1049" i="5" s="1"/>
  <c r="Q1048" i="5"/>
  <c r="R1048" i="5" s="1"/>
  <c r="Q1047" i="5"/>
  <c r="R1047" i="5" s="1"/>
  <c r="Q1046" i="5"/>
  <c r="Q1045" i="5"/>
  <c r="R1045" i="5" s="1"/>
  <c r="Q1044" i="5"/>
  <c r="R1044" i="5" s="1"/>
  <c r="Q1043" i="5"/>
  <c r="R1043" i="5" s="1"/>
  <c r="Q1042" i="5"/>
  <c r="Q1041" i="5"/>
  <c r="R1041" i="5" s="1"/>
  <c r="Q1040" i="5"/>
  <c r="R1040" i="5" s="1"/>
  <c r="Q1039" i="5"/>
  <c r="Q1038" i="5"/>
  <c r="Q1037" i="5"/>
  <c r="R1037" i="5" s="1"/>
  <c r="I976" i="5"/>
  <c r="I928" i="5"/>
  <c r="I830" i="5"/>
  <c r="I438" i="5"/>
  <c r="I193" i="5"/>
  <c r="I732" i="5"/>
  <c r="D389" i="5"/>
  <c r="M340" i="5"/>
  <c r="I340" i="5"/>
  <c r="H340" i="5"/>
  <c r="H291" i="5"/>
  <c r="D291" i="5"/>
  <c r="I242" i="5"/>
  <c r="D242" i="5"/>
  <c r="H193" i="5"/>
  <c r="D193" i="5"/>
  <c r="Q9" i="5"/>
  <c r="Q10" i="5"/>
  <c r="Q11" i="5"/>
  <c r="R11" i="5" s="1"/>
  <c r="Q12" i="5"/>
  <c r="R12" i="5" s="1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R25" i="5" s="1"/>
  <c r="Q27" i="5"/>
  <c r="Q28" i="5"/>
  <c r="Q29" i="5"/>
  <c r="R29" i="5" s="1"/>
  <c r="Q30" i="5"/>
  <c r="Q31" i="5"/>
  <c r="Q32" i="5"/>
  <c r="Q33" i="5"/>
  <c r="R33" i="5" s="1"/>
  <c r="Q37" i="5"/>
  <c r="Q38" i="5"/>
  <c r="Q39" i="5"/>
  <c r="Q40" i="5"/>
  <c r="Q41" i="5"/>
  <c r="R41" i="5" s="1"/>
  <c r="Q42" i="5"/>
  <c r="Q43" i="5"/>
  <c r="R43" i="5" s="1"/>
  <c r="Q44" i="5"/>
  <c r="R44" i="5" s="1"/>
  <c r="Q45" i="5"/>
  <c r="B1025" i="2"/>
  <c r="E1024" i="2"/>
  <c r="C1024" i="2"/>
  <c r="B1024" i="2"/>
  <c r="A1024" i="2"/>
  <c r="E1023" i="2"/>
  <c r="C1023" i="2"/>
  <c r="B1023" i="2"/>
  <c r="A1023" i="2"/>
  <c r="E1022" i="2"/>
  <c r="C1022" i="2"/>
  <c r="B1022" i="2"/>
  <c r="A1022" i="2"/>
  <c r="E1021" i="2"/>
  <c r="C1021" i="2"/>
  <c r="B1021" i="2"/>
  <c r="A1021" i="2"/>
  <c r="E1020" i="2"/>
  <c r="C1020" i="2"/>
  <c r="B1020" i="2"/>
  <c r="A1020" i="2"/>
  <c r="E1019" i="2"/>
  <c r="C1019" i="2"/>
  <c r="B1019" i="2"/>
  <c r="A1019" i="2"/>
  <c r="E1018" i="2"/>
  <c r="C1018" i="2"/>
  <c r="B1018" i="2"/>
  <c r="A1018" i="2"/>
  <c r="E1017" i="2"/>
  <c r="C1017" i="2"/>
  <c r="B1017" i="2"/>
  <c r="A1017" i="2"/>
  <c r="E1016" i="2"/>
  <c r="C1016" i="2"/>
  <c r="B1016" i="2"/>
  <c r="A1016" i="2"/>
  <c r="E1015" i="2"/>
  <c r="C1015" i="2"/>
  <c r="B1015" i="2"/>
  <c r="A1015" i="2"/>
  <c r="E1014" i="2"/>
  <c r="C1014" i="2"/>
  <c r="B1014" i="2"/>
  <c r="A1014" i="2"/>
  <c r="E1013" i="2"/>
  <c r="C1013" i="2"/>
  <c r="B1013" i="2"/>
  <c r="A1013" i="2"/>
  <c r="E1012" i="2"/>
  <c r="C1012" i="2"/>
  <c r="B1012" i="2"/>
  <c r="A1012" i="2"/>
  <c r="E1011" i="2"/>
  <c r="C1011" i="2"/>
  <c r="B1011" i="2"/>
  <c r="A1011" i="2"/>
  <c r="E1010" i="2"/>
  <c r="C1010" i="2"/>
  <c r="B1010" i="2"/>
  <c r="A1010" i="2"/>
  <c r="E1009" i="2"/>
  <c r="C1009" i="2"/>
  <c r="B1009" i="2"/>
  <c r="A1009" i="2"/>
  <c r="E1008" i="2"/>
  <c r="C1008" i="2"/>
  <c r="B1008" i="2"/>
  <c r="A1008" i="2"/>
  <c r="E1007" i="2"/>
  <c r="C1007" i="2"/>
  <c r="B1007" i="2"/>
  <c r="A1007" i="2"/>
  <c r="E1006" i="2"/>
  <c r="C1006" i="2"/>
  <c r="B1006" i="2"/>
  <c r="A1006" i="2"/>
  <c r="E1005" i="2"/>
  <c r="C1005" i="2"/>
  <c r="B1005" i="2"/>
  <c r="A1005" i="2"/>
  <c r="E1004" i="2"/>
  <c r="C1004" i="2"/>
  <c r="B1004" i="2"/>
  <c r="A1004" i="2"/>
  <c r="E1003" i="2"/>
  <c r="C1003" i="2"/>
  <c r="B1003" i="2"/>
  <c r="A1003" i="2"/>
  <c r="E1002" i="2"/>
  <c r="C1002" i="2"/>
  <c r="B1002" i="2"/>
  <c r="A1002" i="2"/>
  <c r="E1001" i="2"/>
  <c r="C1001" i="2"/>
  <c r="B1001" i="2"/>
  <c r="A1001" i="2"/>
  <c r="E1000" i="2"/>
  <c r="C1000" i="2"/>
  <c r="B1000" i="2"/>
  <c r="A1000" i="2"/>
  <c r="E999" i="2"/>
  <c r="C999" i="2"/>
  <c r="B999" i="2"/>
  <c r="A999" i="2"/>
  <c r="E998" i="2"/>
  <c r="C998" i="2"/>
  <c r="B998" i="2"/>
  <c r="A998" i="2"/>
  <c r="E997" i="2"/>
  <c r="C997" i="2"/>
  <c r="B997" i="2"/>
  <c r="A997" i="2"/>
  <c r="E996" i="2"/>
  <c r="C996" i="2"/>
  <c r="B996" i="2"/>
  <c r="A996" i="2"/>
  <c r="E995" i="2"/>
  <c r="C995" i="2"/>
  <c r="B995" i="2"/>
  <c r="A995" i="2"/>
  <c r="E994" i="2"/>
  <c r="C994" i="2"/>
  <c r="B994" i="2"/>
  <c r="A994" i="2"/>
  <c r="E993" i="2"/>
  <c r="C993" i="2"/>
  <c r="B993" i="2"/>
  <c r="A993" i="2"/>
  <c r="E992" i="2"/>
  <c r="C992" i="2"/>
  <c r="B992" i="2"/>
  <c r="A992" i="2"/>
  <c r="E991" i="2"/>
  <c r="C991" i="2"/>
  <c r="B991" i="2"/>
  <c r="A991" i="2"/>
  <c r="E990" i="2"/>
  <c r="C990" i="2"/>
  <c r="B990" i="2"/>
  <c r="A990" i="2"/>
  <c r="E989" i="2"/>
  <c r="C989" i="2"/>
  <c r="B989" i="2"/>
  <c r="A989" i="2"/>
  <c r="E988" i="2"/>
  <c r="C988" i="2"/>
  <c r="B988" i="2"/>
  <c r="A988" i="2"/>
  <c r="E987" i="2"/>
  <c r="C987" i="2"/>
  <c r="B987" i="2"/>
  <c r="A987" i="2"/>
  <c r="B976" i="2"/>
  <c r="E975" i="2"/>
  <c r="C975" i="2"/>
  <c r="B975" i="2"/>
  <c r="A975" i="2"/>
  <c r="E974" i="2"/>
  <c r="C974" i="2"/>
  <c r="B974" i="2"/>
  <c r="A974" i="2"/>
  <c r="E973" i="2"/>
  <c r="C973" i="2"/>
  <c r="B973" i="2"/>
  <c r="A973" i="2"/>
  <c r="E972" i="2"/>
  <c r="C972" i="2"/>
  <c r="B972" i="2"/>
  <c r="A972" i="2"/>
  <c r="E971" i="2"/>
  <c r="C971" i="2"/>
  <c r="B971" i="2"/>
  <c r="A971" i="2"/>
  <c r="E970" i="2"/>
  <c r="C970" i="2"/>
  <c r="B970" i="2"/>
  <c r="A970" i="2"/>
  <c r="E969" i="2"/>
  <c r="C969" i="2"/>
  <c r="B969" i="2"/>
  <c r="A969" i="2"/>
  <c r="E968" i="2"/>
  <c r="C968" i="2"/>
  <c r="B968" i="2"/>
  <c r="A968" i="2"/>
  <c r="E967" i="2"/>
  <c r="C967" i="2"/>
  <c r="B967" i="2"/>
  <c r="A967" i="2"/>
  <c r="E966" i="2"/>
  <c r="C966" i="2"/>
  <c r="B966" i="2"/>
  <c r="A966" i="2"/>
  <c r="E965" i="2"/>
  <c r="C965" i="2"/>
  <c r="B965" i="2"/>
  <c r="A965" i="2"/>
  <c r="E964" i="2"/>
  <c r="C964" i="2"/>
  <c r="B964" i="2"/>
  <c r="A964" i="2"/>
  <c r="E963" i="2"/>
  <c r="C963" i="2"/>
  <c r="B963" i="2"/>
  <c r="A963" i="2"/>
  <c r="E962" i="2"/>
  <c r="C962" i="2"/>
  <c r="B962" i="2"/>
  <c r="A962" i="2"/>
  <c r="E961" i="2"/>
  <c r="C961" i="2"/>
  <c r="B961" i="2"/>
  <c r="A961" i="2"/>
  <c r="E960" i="2"/>
  <c r="C960" i="2"/>
  <c r="B960" i="2"/>
  <c r="A960" i="2"/>
  <c r="E959" i="2"/>
  <c r="C959" i="2"/>
  <c r="B959" i="2"/>
  <c r="A959" i="2"/>
  <c r="E958" i="2"/>
  <c r="C958" i="2"/>
  <c r="B958" i="2"/>
  <c r="A958" i="2"/>
  <c r="E957" i="2"/>
  <c r="C957" i="2"/>
  <c r="B957" i="2"/>
  <c r="A957" i="2"/>
  <c r="E956" i="2"/>
  <c r="C956" i="2"/>
  <c r="B956" i="2"/>
  <c r="A956" i="2"/>
  <c r="E955" i="2"/>
  <c r="C955" i="2"/>
  <c r="B955" i="2"/>
  <c r="A955" i="2"/>
  <c r="E954" i="2"/>
  <c r="C954" i="2"/>
  <c r="B954" i="2"/>
  <c r="A954" i="2"/>
  <c r="E953" i="2"/>
  <c r="C953" i="2"/>
  <c r="B953" i="2"/>
  <c r="A953" i="2"/>
  <c r="E952" i="2"/>
  <c r="C952" i="2"/>
  <c r="B952" i="2"/>
  <c r="A952" i="2"/>
  <c r="E951" i="2"/>
  <c r="C951" i="2"/>
  <c r="B951" i="2"/>
  <c r="A951" i="2"/>
  <c r="E950" i="2"/>
  <c r="C950" i="2"/>
  <c r="B950" i="2"/>
  <c r="A950" i="2"/>
  <c r="E949" i="2"/>
  <c r="C949" i="2"/>
  <c r="B949" i="2"/>
  <c r="A949" i="2"/>
  <c r="E948" i="2"/>
  <c r="C948" i="2"/>
  <c r="B948" i="2"/>
  <c r="A948" i="2"/>
  <c r="E947" i="2"/>
  <c r="C947" i="2"/>
  <c r="B947" i="2"/>
  <c r="A947" i="2"/>
  <c r="E946" i="2"/>
  <c r="C946" i="2"/>
  <c r="B946" i="2"/>
  <c r="A946" i="2"/>
  <c r="E945" i="2"/>
  <c r="C945" i="2"/>
  <c r="B945" i="2"/>
  <c r="A945" i="2"/>
  <c r="E944" i="2"/>
  <c r="C944" i="2"/>
  <c r="B944" i="2"/>
  <c r="A944" i="2"/>
  <c r="E943" i="2"/>
  <c r="C943" i="2"/>
  <c r="B943" i="2"/>
  <c r="A943" i="2"/>
  <c r="E942" i="2"/>
  <c r="C942" i="2"/>
  <c r="B942" i="2"/>
  <c r="A942" i="2"/>
  <c r="E941" i="2"/>
  <c r="C941" i="2"/>
  <c r="B941" i="2"/>
  <c r="A941" i="2"/>
  <c r="E940" i="2"/>
  <c r="C940" i="2"/>
  <c r="B940" i="2"/>
  <c r="A940" i="2"/>
  <c r="E939" i="2"/>
  <c r="C939" i="2"/>
  <c r="B939" i="2"/>
  <c r="A939" i="2"/>
  <c r="E938" i="2"/>
  <c r="C938" i="2"/>
  <c r="B938" i="2"/>
  <c r="A938" i="2"/>
  <c r="B928" i="2"/>
  <c r="E927" i="2"/>
  <c r="C927" i="2"/>
  <c r="B927" i="2"/>
  <c r="A927" i="2"/>
  <c r="E926" i="2"/>
  <c r="C926" i="2"/>
  <c r="B926" i="2"/>
  <c r="A926" i="2"/>
  <c r="E925" i="2"/>
  <c r="C925" i="2"/>
  <c r="B925" i="2"/>
  <c r="A925" i="2"/>
  <c r="E924" i="2"/>
  <c r="C924" i="2"/>
  <c r="B924" i="2"/>
  <c r="A924" i="2"/>
  <c r="E923" i="2"/>
  <c r="C923" i="2"/>
  <c r="B923" i="2"/>
  <c r="A923" i="2"/>
  <c r="E922" i="2"/>
  <c r="C922" i="2"/>
  <c r="B922" i="2"/>
  <c r="A922" i="2"/>
  <c r="E921" i="2"/>
  <c r="C921" i="2"/>
  <c r="B921" i="2"/>
  <c r="A921" i="2"/>
  <c r="E920" i="2"/>
  <c r="C920" i="2"/>
  <c r="B920" i="2"/>
  <c r="A920" i="2"/>
  <c r="E919" i="2"/>
  <c r="C919" i="2"/>
  <c r="B919" i="2"/>
  <c r="A919" i="2"/>
  <c r="E918" i="2"/>
  <c r="C918" i="2"/>
  <c r="B918" i="2"/>
  <c r="A918" i="2"/>
  <c r="E917" i="2"/>
  <c r="C917" i="2"/>
  <c r="B917" i="2"/>
  <c r="A917" i="2"/>
  <c r="E916" i="2"/>
  <c r="C916" i="2"/>
  <c r="B916" i="2"/>
  <c r="A916" i="2"/>
  <c r="E915" i="2"/>
  <c r="C915" i="2"/>
  <c r="B915" i="2"/>
  <c r="A915" i="2"/>
  <c r="E914" i="2"/>
  <c r="C914" i="2"/>
  <c r="B914" i="2"/>
  <c r="A914" i="2"/>
  <c r="E913" i="2"/>
  <c r="C913" i="2"/>
  <c r="B913" i="2"/>
  <c r="A913" i="2"/>
  <c r="E912" i="2"/>
  <c r="C912" i="2"/>
  <c r="B912" i="2"/>
  <c r="A912" i="2"/>
  <c r="E911" i="2"/>
  <c r="C911" i="2"/>
  <c r="B911" i="2"/>
  <c r="A911" i="2"/>
  <c r="E910" i="2"/>
  <c r="C910" i="2"/>
  <c r="B910" i="2"/>
  <c r="A910" i="2"/>
  <c r="E909" i="2"/>
  <c r="C909" i="2"/>
  <c r="B909" i="2"/>
  <c r="A909" i="2"/>
  <c r="E908" i="2"/>
  <c r="C908" i="2"/>
  <c r="B908" i="2"/>
  <c r="A908" i="2"/>
  <c r="E907" i="2"/>
  <c r="C907" i="2"/>
  <c r="B907" i="2"/>
  <c r="A907" i="2"/>
  <c r="E906" i="2"/>
  <c r="C906" i="2"/>
  <c r="B906" i="2"/>
  <c r="A906" i="2"/>
  <c r="E905" i="2"/>
  <c r="C905" i="2"/>
  <c r="B905" i="2"/>
  <c r="A905" i="2"/>
  <c r="E904" i="2"/>
  <c r="C904" i="2"/>
  <c r="B904" i="2"/>
  <c r="A904" i="2"/>
  <c r="E903" i="2"/>
  <c r="C903" i="2"/>
  <c r="B903" i="2"/>
  <c r="A903" i="2"/>
  <c r="E902" i="2"/>
  <c r="C902" i="2"/>
  <c r="B902" i="2"/>
  <c r="A902" i="2"/>
  <c r="E901" i="2"/>
  <c r="C901" i="2"/>
  <c r="B901" i="2"/>
  <c r="A901" i="2"/>
  <c r="E900" i="2"/>
  <c r="C900" i="2"/>
  <c r="B900" i="2"/>
  <c r="A900" i="2"/>
  <c r="E899" i="2"/>
  <c r="C899" i="2"/>
  <c r="B899" i="2"/>
  <c r="A899" i="2"/>
  <c r="E898" i="2"/>
  <c r="C898" i="2"/>
  <c r="B898" i="2"/>
  <c r="A898" i="2"/>
  <c r="E897" i="2"/>
  <c r="C897" i="2"/>
  <c r="B897" i="2"/>
  <c r="A897" i="2"/>
  <c r="E896" i="2"/>
  <c r="C896" i="2"/>
  <c r="B896" i="2"/>
  <c r="A896" i="2"/>
  <c r="E895" i="2"/>
  <c r="C895" i="2"/>
  <c r="B895" i="2"/>
  <c r="A895" i="2"/>
  <c r="E894" i="2"/>
  <c r="C894" i="2"/>
  <c r="B894" i="2"/>
  <c r="A894" i="2"/>
  <c r="E893" i="2"/>
  <c r="C893" i="2"/>
  <c r="B893" i="2"/>
  <c r="A893" i="2"/>
  <c r="E892" i="2"/>
  <c r="C892" i="2"/>
  <c r="B892" i="2"/>
  <c r="A892" i="2"/>
  <c r="E891" i="2"/>
  <c r="C891" i="2"/>
  <c r="B891" i="2"/>
  <c r="A891" i="2"/>
  <c r="E890" i="2"/>
  <c r="C890" i="2"/>
  <c r="B890" i="2"/>
  <c r="A890" i="2"/>
  <c r="D887" i="2"/>
  <c r="C887" i="2"/>
  <c r="B879" i="2"/>
  <c r="E878" i="2"/>
  <c r="C878" i="2"/>
  <c r="B878" i="2"/>
  <c r="A878" i="2"/>
  <c r="E877" i="2"/>
  <c r="C877" i="2"/>
  <c r="B877" i="2"/>
  <c r="A877" i="2"/>
  <c r="E876" i="2"/>
  <c r="C876" i="2"/>
  <c r="B876" i="2"/>
  <c r="A876" i="2"/>
  <c r="E875" i="2"/>
  <c r="C875" i="2"/>
  <c r="B875" i="2"/>
  <c r="A875" i="2"/>
  <c r="E874" i="2"/>
  <c r="C874" i="2"/>
  <c r="B874" i="2"/>
  <c r="A874" i="2"/>
  <c r="E873" i="2"/>
  <c r="C873" i="2"/>
  <c r="B873" i="2"/>
  <c r="A873" i="2"/>
  <c r="E872" i="2"/>
  <c r="C872" i="2"/>
  <c r="B872" i="2"/>
  <c r="A872" i="2"/>
  <c r="E871" i="2"/>
  <c r="C871" i="2"/>
  <c r="B871" i="2"/>
  <c r="A871" i="2"/>
  <c r="E870" i="2"/>
  <c r="C870" i="2"/>
  <c r="B870" i="2"/>
  <c r="A870" i="2"/>
  <c r="E869" i="2"/>
  <c r="C869" i="2"/>
  <c r="B869" i="2"/>
  <c r="A869" i="2"/>
  <c r="E868" i="2"/>
  <c r="C868" i="2"/>
  <c r="B868" i="2"/>
  <c r="A868" i="2"/>
  <c r="E867" i="2"/>
  <c r="C867" i="2"/>
  <c r="B867" i="2"/>
  <c r="A867" i="2"/>
  <c r="E866" i="2"/>
  <c r="C866" i="2"/>
  <c r="B866" i="2"/>
  <c r="A866" i="2"/>
  <c r="E865" i="2"/>
  <c r="C865" i="2"/>
  <c r="B865" i="2"/>
  <c r="A865" i="2"/>
  <c r="E864" i="2"/>
  <c r="C864" i="2"/>
  <c r="B864" i="2"/>
  <c r="A864" i="2"/>
  <c r="E863" i="2"/>
  <c r="C863" i="2"/>
  <c r="B863" i="2"/>
  <c r="A863" i="2"/>
  <c r="E862" i="2"/>
  <c r="C862" i="2"/>
  <c r="B862" i="2"/>
  <c r="A862" i="2"/>
  <c r="E861" i="2"/>
  <c r="C861" i="2"/>
  <c r="B861" i="2"/>
  <c r="A861" i="2"/>
  <c r="E860" i="2"/>
  <c r="C860" i="2"/>
  <c r="B860" i="2"/>
  <c r="A860" i="2"/>
  <c r="E859" i="2"/>
  <c r="C859" i="2"/>
  <c r="B859" i="2"/>
  <c r="A859" i="2"/>
  <c r="E858" i="2"/>
  <c r="C858" i="2"/>
  <c r="B858" i="2"/>
  <c r="A858" i="2"/>
  <c r="E857" i="2"/>
  <c r="C857" i="2"/>
  <c r="B857" i="2"/>
  <c r="A857" i="2"/>
  <c r="E856" i="2"/>
  <c r="C856" i="2"/>
  <c r="B856" i="2"/>
  <c r="A856" i="2"/>
  <c r="E855" i="2"/>
  <c r="C855" i="2"/>
  <c r="B855" i="2"/>
  <c r="A855" i="2"/>
  <c r="E854" i="2"/>
  <c r="C854" i="2"/>
  <c r="B854" i="2"/>
  <c r="A854" i="2"/>
  <c r="E853" i="2"/>
  <c r="C853" i="2"/>
  <c r="B853" i="2"/>
  <c r="A853" i="2"/>
  <c r="E852" i="2"/>
  <c r="C852" i="2"/>
  <c r="B852" i="2"/>
  <c r="A852" i="2"/>
  <c r="E851" i="2"/>
  <c r="C851" i="2"/>
  <c r="B851" i="2"/>
  <c r="A851" i="2"/>
  <c r="E850" i="2"/>
  <c r="C850" i="2"/>
  <c r="B850" i="2"/>
  <c r="A850" i="2"/>
  <c r="E849" i="2"/>
  <c r="C849" i="2"/>
  <c r="B849" i="2"/>
  <c r="A849" i="2"/>
  <c r="E848" i="2"/>
  <c r="C848" i="2"/>
  <c r="B848" i="2"/>
  <c r="A848" i="2"/>
  <c r="E847" i="2"/>
  <c r="C847" i="2"/>
  <c r="B847" i="2"/>
  <c r="A847" i="2"/>
  <c r="E846" i="2"/>
  <c r="C846" i="2"/>
  <c r="B846" i="2"/>
  <c r="A846" i="2"/>
  <c r="E845" i="2"/>
  <c r="C845" i="2"/>
  <c r="B845" i="2"/>
  <c r="A845" i="2"/>
  <c r="E844" i="2"/>
  <c r="C844" i="2"/>
  <c r="B844" i="2"/>
  <c r="A844" i="2"/>
  <c r="E843" i="2"/>
  <c r="C843" i="2"/>
  <c r="B843" i="2"/>
  <c r="A843" i="2"/>
  <c r="E842" i="2"/>
  <c r="C842" i="2"/>
  <c r="B842" i="2"/>
  <c r="A842" i="2"/>
  <c r="E841" i="2"/>
  <c r="C841" i="2"/>
  <c r="B841" i="2"/>
  <c r="A841" i="2"/>
  <c r="D838" i="2"/>
  <c r="C838" i="2"/>
  <c r="B830" i="2"/>
  <c r="E829" i="2"/>
  <c r="C829" i="2"/>
  <c r="B829" i="2"/>
  <c r="A829" i="2"/>
  <c r="E828" i="2"/>
  <c r="C828" i="2"/>
  <c r="B828" i="2"/>
  <c r="A828" i="2"/>
  <c r="E827" i="2"/>
  <c r="C827" i="2"/>
  <c r="B827" i="2"/>
  <c r="A827" i="2"/>
  <c r="E826" i="2"/>
  <c r="C826" i="2"/>
  <c r="B826" i="2"/>
  <c r="A826" i="2"/>
  <c r="E825" i="2"/>
  <c r="C825" i="2"/>
  <c r="B825" i="2"/>
  <c r="A825" i="2"/>
  <c r="E824" i="2"/>
  <c r="C824" i="2"/>
  <c r="B824" i="2"/>
  <c r="A824" i="2"/>
  <c r="E823" i="2"/>
  <c r="C823" i="2"/>
  <c r="B823" i="2"/>
  <c r="A823" i="2"/>
  <c r="E822" i="2"/>
  <c r="C822" i="2"/>
  <c r="B822" i="2"/>
  <c r="A822" i="2"/>
  <c r="E821" i="2"/>
  <c r="C821" i="2"/>
  <c r="B821" i="2"/>
  <c r="A821" i="2"/>
  <c r="E820" i="2"/>
  <c r="C820" i="2"/>
  <c r="B820" i="2"/>
  <c r="A820" i="2"/>
  <c r="E819" i="2"/>
  <c r="C819" i="2"/>
  <c r="B819" i="2"/>
  <c r="A819" i="2"/>
  <c r="E818" i="2"/>
  <c r="C818" i="2"/>
  <c r="B818" i="2"/>
  <c r="A818" i="2"/>
  <c r="E817" i="2"/>
  <c r="C817" i="2"/>
  <c r="B817" i="2"/>
  <c r="A817" i="2"/>
  <c r="E816" i="2"/>
  <c r="C816" i="2"/>
  <c r="B816" i="2"/>
  <c r="A816" i="2"/>
  <c r="E815" i="2"/>
  <c r="C815" i="2"/>
  <c r="B815" i="2"/>
  <c r="A815" i="2"/>
  <c r="E814" i="2"/>
  <c r="C814" i="2"/>
  <c r="B814" i="2"/>
  <c r="A814" i="2"/>
  <c r="E813" i="2"/>
  <c r="C813" i="2"/>
  <c r="B813" i="2"/>
  <c r="A813" i="2"/>
  <c r="E812" i="2"/>
  <c r="C812" i="2"/>
  <c r="B812" i="2"/>
  <c r="A812" i="2"/>
  <c r="E811" i="2"/>
  <c r="C811" i="2"/>
  <c r="B811" i="2"/>
  <c r="A811" i="2"/>
  <c r="E810" i="2"/>
  <c r="C810" i="2"/>
  <c r="B810" i="2"/>
  <c r="A810" i="2"/>
  <c r="E809" i="2"/>
  <c r="C809" i="2"/>
  <c r="B809" i="2"/>
  <c r="A809" i="2"/>
  <c r="E808" i="2"/>
  <c r="C808" i="2"/>
  <c r="B808" i="2"/>
  <c r="A808" i="2"/>
  <c r="E807" i="2"/>
  <c r="C807" i="2"/>
  <c r="B807" i="2"/>
  <c r="A807" i="2"/>
  <c r="E806" i="2"/>
  <c r="C806" i="2"/>
  <c r="B806" i="2"/>
  <c r="A806" i="2"/>
  <c r="E805" i="2"/>
  <c r="C805" i="2"/>
  <c r="B805" i="2"/>
  <c r="A805" i="2"/>
  <c r="E804" i="2"/>
  <c r="C804" i="2"/>
  <c r="B804" i="2"/>
  <c r="A804" i="2"/>
  <c r="E803" i="2"/>
  <c r="C803" i="2"/>
  <c r="B803" i="2"/>
  <c r="A803" i="2"/>
  <c r="E802" i="2"/>
  <c r="C802" i="2"/>
  <c r="B802" i="2"/>
  <c r="A802" i="2"/>
  <c r="E801" i="2"/>
  <c r="C801" i="2"/>
  <c r="B801" i="2"/>
  <c r="A801" i="2"/>
  <c r="E800" i="2"/>
  <c r="C800" i="2"/>
  <c r="B800" i="2"/>
  <c r="A800" i="2"/>
  <c r="E799" i="2"/>
  <c r="C799" i="2"/>
  <c r="B799" i="2"/>
  <c r="A799" i="2"/>
  <c r="E798" i="2"/>
  <c r="C798" i="2"/>
  <c r="B798" i="2"/>
  <c r="A798" i="2"/>
  <c r="E797" i="2"/>
  <c r="C797" i="2"/>
  <c r="B797" i="2"/>
  <c r="A797" i="2"/>
  <c r="E796" i="2"/>
  <c r="C796" i="2"/>
  <c r="B796" i="2"/>
  <c r="A796" i="2"/>
  <c r="E795" i="2"/>
  <c r="C795" i="2"/>
  <c r="B795" i="2"/>
  <c r="A795" i="2"/>
  <c r="E794" i="2"/>
  <c r="C794" i="2"/>
  <c r="B794" i="2"/>
  <c r="A794" i="2"/>
  <c r="E793" i="2"/>
  <c r="C793" i="2"/>
  <c r="B793" i="2"/>
  <c r="A793" i="2"/>
  <c r="E792" i="2"/>
  <c r="C792" i="2"/>
  <c r="B792" i="2"/>
  <c r="A792" i="2"/>
  <c r="D789" i="2"/>
  <c r="C789" i="2"/>
  <c r="B781" i="2"/>
  <c r="E780" i="2"/>
  <c r="C780" i="2"/>
  <c r="B780" i="2"/>
  <c r="A780" i="2"/>
  <c r="E779" i="2"/>
  <c r="C779" i="2"/>
  <c r="B779" i="2"/>
  <c r="A779" i="2"/>
  <c r="E778" i="2"/>
  <c r="C778" i="2"/>
  <c r="B778" i="2"/>
  <c r="A778" i="2"/>
  <c r="E777" i="2"/>
  <c r="C777" i="2"/>
  <c r="B777" i="2"/>
  <c r="A777" i="2"/>
  <c r="E776" i="2"/>
  <c r="C776" i="2"/>
  <c r="B776" i="2"/>
  <c r="A776" i="2"/>
  <c r="E775" i="2"/>
  <c r="C775" i="2"/>
  <c r="B775" i="2"/>
  <c r="A775" i="2"/>
  <c r="E774" i="2"/>
  <c r="C774" i="2"/>
  <c r="B774" i="2"/>
  <c r="A774" i="2"/>
  <c r="E773" i="2"/>
  <c r="C773" i="2"/>
  <c r="B773" i="2"/>
  <c r="A773" i="2"/>
  <c r="E772" i="2"/>
  <c r="C772" i="2"/>
  <c r="B772" i="2"/>
  <c r="A772" i="2"/>
  <c r="E771" i="2"/>
  <c r="C771" i="2"/>
  <c r="B771" i="2"/>
  <c r="A771" i="2"/>
  <c r="E770" i="2"/>
  <c r="C770" i="2"/>
  <c r="B770" i="2"/>
  <c r="A770" i="2"/>
  <c r="E769" i="2"/>
  <c r="C769" i="2"/>
  <c r="B769" i="2"/>
  <c r="A769" i="2"/>
  <c r="E768" i="2"/>
  <c r="C768" i="2"/>
  <c r="B768" i="2"/>
  <c r="A768" i="2"/>
  <c r="E767" i="2"/>
  <c r="C767" i="2"/>
  <c r="B767" i="2"/>
  <c r="A767" i="2"/>
  <c r="E766" i="2"/>
  <c r="C766" i="2"/>
  <c r="B766" i="2"/>
  <c r="A766" i="2"/>
  <c r="E765" i="2"/>
  <c r="C765" i="2"/>
  <c r="B765" i="2"/>
  <c r="A765" i="2"/>
  <c r="E764" i="2"/>
  <c r="C764" i="2"/>
  <c r="B764" i="2"/>
  <c r="A764" i="2"/>
  <c r="E763" i="2"/>
  <c r="C763" i="2"/>
  <c r="B763" i="2"/>
  <c r="A763" i="2"/>
  <c r="E762" i="2"/>
  <c r="C762" i="2"/>
  <c r="B762" i="2"/>
  <c r="A762" i="2"/>
  <c r="E761" i="2"/>
  <c r="C761" i="2"/>
  <c r="B761" i="2"/>
  <c r="A761" i="2"/>
  <c r="E760" i="2"/>
  <c r="C760" i="2"/>
  <c r="B760" i="2"/>
  <c r="A760" i="2"/>
  <c r="E759" i="2"/>
  <c r="C759" i="2"/>
  <c r="B759" i="2"/>
  <c r="A759" i="2"/>
  <c r="E758" i="2"/>
  <c r="C758" i="2"/>
  <c r="B758" i="2"/>
  <c r="A758" i="2"/>
  <c r="E757" i="2"/>
  <c r="C757" i="2"/>
  <c r="B757" i="2"/>
  <c r="A757" i="2"/>
  <c r="E756" i="2"/>
  <c r="C756" i="2"/>
  <c r="B756" i="2"/>
  <c r="A756" i="2"/>
  <c r="E755" i="2"/>
  <c r="C755" i="2"/>
  <c r="B755" i="2"/>
  <c r="A755" i="2"/>
  <c r="E754" i="2"/>
  <c r="C754" i="2"/>
  <c r="B754" i="2"/>
  <c r="A754" i="2"/>
  <c r="E753" i="2"/>
  <c r="C753" i="2"/>
  <c r="B753" i="2"/>
  <c r="A753" i="2"/>
  <c r="E752" i="2"/>
  <c r="C752" i="2"/>
  <c r="B752" i="2"/>
  <c r="A752" i="2"/>
  <c r="E751" i="2"/>
  <c r="C751" i="2"/>
  <c r="B751" i="2"/>
  <c r="A751" i="2"/>
  <c r="E750" i="2"/>
  <c r="C750" i="2"/>
  <c r="B750" i="2"/>
  <c r="A750" i="2"/>
  <c r="E749" i="2"/>
  <c r="C749" i="2"/>
  <c r="B749" i="2"/>
  <c r="A749" i="2"/>
  <c r="E748" i="2"/>
  <c r="C748" i="2"/>
  <c r="B748" i="2"/>
  <c r="A748" i="2"/>
  <c r="E747" i="2"/>
  <c r="C747" i="2"/>
  <c r="B747" i="2"/>
  <c r="A747" i="2"/>
  <c r="E746" i="2"/>
  <c r="C746" i="2"/>
  <c r="B746" i="2"/>
  <c r="A746" i="2"/>
  <c r="E745" i="2"/>
  <c r="C745" i="2"/>
  <c r="B745" i="2"/>
  <c r="A745" i="2"/>
  <c r="E744" i="2"/>
  <c r="C744" i="2"/>
  <c r="B744" i="2"/>
  <c r="A744" i="2"/>
  <c r="E743" i="2"/>
  <c r="C743" i="2"/>
  <c r="B743" i="2"/>
  <c r="A743" i="2"/>
  <c r="D740" i="2"/>
  <c r="C740" i="2"/>
  <c r="B732" i="2"/>
  <c r="E731" i="2"/>
  <c r="C731" i="2"/>
  <c r="B731" i="2"/>
  <c r="A731" i="2"/>
  <c r="E730" i="2"/>
  <c r="C730" i="2"/>
  <c r="B730" i="2"/>
  <c r="A730" i="2"/>
  <c r="E729" i="2"/>
  <c r="C729" i="2"/>
  <c r="B729" i="2"/>
  <c r="A729" i="2"/>
  <c r="E728" i="2"/>
  <c r="C728" i="2"/>
  <c r="B728" i="2"/>
  <c r="A728" i="2"/>
  <c r="E727" i="2"/>
  <c r="C727" i="2"/>
  <c r="B727" i="2"/>
  <c r="A727" i="2"/>
  <c r="E726" i="2"/>
  <c r="C726" i="2"/>
  <c r="B726" i="2"/>
  <c r="A726" i="2"/>
  <c r="E725" i="2"/>
  <c r="C725" i="2"/>
  <c r="B725" i="2"/>
  <c r="A725" i="2"/>
  <c r="E724" i="2"/>
  <c r="C724" i="2"/>
  <c r="B724" i="2"/>
  <c r="A724" i="2"/>
  <c r="E723" i="2"/>
  <c r="C723" i="2"/>
  <c r="B723" i="2"/>
  <c r="A723" i="2"/>
  <c r="E722" i="2"/>
  <c r="C722" i="2"/>
  <c r="B722" i="2"/>
  <c r="A722" i="2"/>
  <c r="E721" i="2"/>
  <c r="C721" i="2"/>
  <c r="B721" i="2"/>
  <c r="A721" i="2"/>
  <c r="E720" i="2"/>
  <c r="C720" i="2"/>
  <c r="B720" i="2"/>
  <c r="A720" i="2"/>
  <c r="E719" i="2"/>
  <c r="C719" i="2"/>
  <c r="B719" i="2"/>
  <c r="A719" i="2"/>
  <c r="E718" i="2"/>
  <c r="C718" i="2"/>
  <c r="B718" i="2"/>
  <c r="A718" i="2"/>
  <c r="E717" i="2"/>
  <c r="C717" i="2"/>
  <c r="B717" i="2"/>
  <c r="A717" i="2"/>
  <c r="E716" i="2"/>
  <c r="C716" i="2"/>
  <c r="B716" i="2"/>
  <c r="A716" i="2"/>
  <c r="E715" i="2"/>
  <c r="C715" i="2"/>
  <c r="B715" i="2"/>
  <c r="A715" i="2"/>
  <c r="E714" i="2"/>
  <c r="C714" i="2"/>
  <c r="B714" i="2"/>
  <c r="A714" i="2"/>
  <c r="E713" i="2"/>
  <c r="C713" i="2"/>
  <c r="B713" i="2"/>
  <c r="A713" i="2"/>
  <c r="E712" i="2"/>
  <c r="C712" i="2"/>
  <c r="B712" i="2"/>
  <c r="A712" i="2"/>
  <c r="E711" i="2"/>
  <c r="C711" i="2"/>
  <c r="B711" i="2"/>
  <c r="A711" i="2"/>
  <c r="E710" i="2"/>
  <c r="C710" i="2"/>
  <c r="B710" i="2"/>
  <c r="A710" i="2"/>
  <c r="E709" i="2"/>
  <c r="C709" i="2"/>
  <c r="B709" i="2"/>
  <c r="A709" i="2"/>
  <c r="E708" i="2"/>
  <c r="C708" i="2"/>
  <c r="B708" i="2"/>
  <c r="A708" i="2"/>
  <c r="E707" i="2"/>
  <c r="C707" i="2"/>
  <c r="B707" i="2"/>
  <c r="A707" i="2"/>
  <c r="E706" i="2"/>
  <c r="C706" i="2"/>
  <c r="B706" i="2"/>
  <c r="A706" i="2"/>
  <c r="E705" i="2"/>
  <c r="C705" i="2"/>
  <c r="B705" i="2"/>
  <c r="A705" i="2"/>
  <c r="E704" i="2"/>
  <c r="C704" i="2"/>
  <c r="B704" i="2"/>
  <c r="A704" i="2"/>
  <c r="E703" i="2"/>
  <c r="C703" i="2"/>
  <c r="B703" i="2"/>
  <c r="A703" i="2"/>
  <c r="E702" i="2"/>
  <c r="C702" i="2"/>
  <c r="B702" i="2"/>
  <c r="A702" i="2"/>
  <c r="E701" i="2"/>
  <c r="C701" i="2"/>
  <c r="B701" i="2"/>
  <c r="A701" i="2"/>
  <c r="E700" i="2"/>
  <c r="C700" i="2"/>
  <c r="B700" i="2"/>
  <c r="A700" i="2"/>
  <c r="E699" i="2"/>
  <c r="C699" i="2"/>
  <c r="B699" i="2"/>
  <c r="A699" i="2"/>
  <c r="E698" i="2"/>
  <c r="C698" i="2"/>
  <c r="B698" i="2"/>
  <c r="A698" i="2"/>
  <c r="E697" i="2"/>
  <c r="C697" i="2"/>
  <c r="B697" i="2"/>
  <c r="A697" i="2"/>
  <c r="E696" i="2"/>
  <c r="C696" i="2"/>
  <c r="B696" i="2"/>
  <c r="A696" i="2"/>
  <c r="E695" i="2"/>
  <c r="C695" i="2"/>
  <c r="B695" i="2"/>
  <c r="A695" i="2"/>
  <c r="E694" i="2"/>
  <c r="C694" i="2"/>
  <c r="B694" i="2"/>
  <c r="A694" i="2"/>
  <c r="D691" i="2"/>
  <c r="C691" i="2"/>
  <c r="B683" i="2"/>
  <c r="E682" i="2"/>
  <c r="C682" i="2"/>
  <c r="B682" i="2"/>
  <c r="A682" i="2"/>
  <c r="E681" i="2"/>
  <c r="C681" i="2"/>
  <c r="B681" i="2"/>
  <c r="A681" i="2"/>
  <c r="E680" i="2"/>
  <c r="C680" i="2"/>
  <c r="B680" i="2"/>
  <c r="A680" i="2"/>
  <c r="E679" i="2"/>
  <c r="C679" i="2"/>
  <c r="B679" i="2"/>
  <c r="A679" i="2"/>
  <c r="E678" i="2"/>
  <c r="C678" i="2"/>
  <c r="B678" i="2"/>
  <c r="A678" i="2"/>
  <c r="E677" i="2"/>
  <c r="C677" i="2"/>
  <c r="B677" i="2"/>
  <c r="A677" i="2"/>
  <c r="E676" i="2"/>
  <c r="C676" i="2"/>
  <c r="B676" i="2"/>
  <c r="A676" i="2"/>
  <c r="E675" i="2"/>
  <c r="C675" i="2"/>
  <c r="B675" i="2"/>
  <c r="A675" i="2"/>
  <c r="E674" i="2"/>
  <c r="C674" i="2"/>
  <c r="B674" i="2"/>
  <c r="A674" i="2"/>
  <c r="E673" i="2"/>
  <c r="C673" i="2"/>
  <c r="B673" i="2"/>
  <c r="A673" i="2"/>
  <c r="E672" i="2"/>
  <c r="C672" i="2"/>
  <c r="B672" i="2"/>
  <c r="A672" i="2"/>
  <c r="E671" i="2"/>
  <c r="C671" i="2"/>
  <c r="B671" i="2"/>
  <c r="A671" i="2"/>
  <c r="E670" i="2"/>
  <c r="C670" i="2"/>
  <c r="B670" i="2"/>
  <c r="A670" i="2"/>
  <c r="E669" i="2"/>
  <c r="C669" i="2"/>
  <c r="B669" i="2"/>
  <c r="A669" i="2"/>
  <c r="E668" i="2"/>
  <c r="C668" i="2"/>
  <c r="B668" i="2"/>
  <c r="A668" i="2"/>
  <c r="E667" i="2"/>
  <c r="C667" i="2"/>
  <c r="B667" i="2"/>
  <c r="A667" i="2"/>
  <c r="E666" i="2"/>
  <c r="C666" i="2"/>
  <c r="B666" i="2"/>
  <c r="A666" i="2"/>
  <c r="E665" i="2"/>
  <c r="C665" i="2"/>
  <c r="B665" i="2"/>
  <c r="A665" i="2"/>
  <c r="E664" i="2"/>
  <c r="C664" i="2"/>
  <c r="B664" i="2"/>
  <c r="A664" i="2"/>
  <c r="E663" i="2"/>
  <c r="C663" i="2"/>
  <c r="B663" i="2"/>
  <c r="A663" i="2"/>
  <c r="E662" i="2"/>
  <c r="C662" i="2"/>
  <c r="B662" i="2"/>
  <c r="A662" i="2"/>
  <c r="E661" i="2"/>
  <c r="C661" i="2"/>
  <c r="B661" i="2"/>
  <c r="A661" i="2"/>
  <c r="E660" i="2"/>
  <c r="C660" i="2"/>
  <c r="B660" i="2"/>
  <c r="A660" i="2"/>
  <c r="E659" i="2"/>
  <c r="C659" i="2"/>
  <c r="B659" i="2"/>
  <c r="A659" i="2"/>
  <c r="E658" i="2"/>
  <c r="C658" i="2"/>
  <c r="B658" i="2"/>
  <c r="A658" i="2"/>
  <c r="E657" i="2"/>
  <c r="C657" i="2"/>
  <c r="B657" i="2"/>
  <c r="A657" i="2"/>
  <c r="E656" i="2"/>
  <c r="C656" i="2"/>
  <c r="B656" i="2"/>
  <c r="A656" i="2"/>
  <c r="E655" i="2"/>
  <c r="C655" i="2"/>
  <c r="B655" i="2"/>
  <c r="A655" i="2"/>
  <c r="E654" i="2"/>
  <c r="C654" i="2"/>
  <c r="B654" i="2"/>
  <c r="A654" i="2"/>
  <c r="E653" i="2"/>
  <c r="C653" i="2"/>
  <c r="B653" i="2"/>
  <c r="A653" i="2"/>
  <c r="E652" i="2"/>
  <c r="C652" i="2"/>
  <c r="B652" i="2"/>
  <c r="A652" i="2"/>
  <c r="E651" i="2"/>
  <c r="C651" i="2"/>
  <c r="B651" i="2"/>
  <c r="A651" i="2"/>
  <c r="E650" i="2"/>
  <c r="C650" i="2"/>
  <c r="B650" i="2"/>
  <c r="A650" i="2"/>
  <c r="E649" i="2"/>
  <c r="C649" i="2"/>
  <c r="B649" i="2"/>
  <c r="A649" i="2"/>
  <c r="E648" i="2"/>
  <c r="C648" i="2"/>
  <c r="B648" i="2"/>
  <c r="A648" i="2"/>
  <c r="E647" i="2"/>
  <c r="C647" i="2"/>
  <c r="B647" i="2"/>
  <c r="A647" i="2"/>
  <c r="E646" i="2"/>
  <c r="C646" i="2"/>
  <c r="B646" i="2"/>
  <c r="A646" i="2"/>
  <c r="E645" i="2"/>
  <c r="C645" i="2"/>
  <c r="B645" i="2"/>
  <c r="A645" i="2"/>
  <c r="C642" i="2"/>
  <c r="B634" i="2"/>
  <c r="E633" i="2"/>
  <c r="C633" i="2"/>
  <c r="B633" i="2"/>
  <c r="A633" i="2"/>
  <c r="E632" i="2"/>
  <c r="C632" i="2"/>
  <c r="B632" i="2"/>
  <c r="A632" i="2"/>
  <c r="E631" i="2"/>
  <c r="C631" i="2"/>
  <c r="B631" i="2"/>
  <c r="A631" i="2"/>
  <c r="E630" i="2"/>
  <c r="C630" i="2"/>
  <c r="B630" i="2"/>
  <c r="A630" i="2"/>
  <c r="E629" i="2"/>
  <c r="C629" i="2"/>
  <c r="B629" i="2"/>
  <c r="A629" i="2"/>
  <c r="E628" i="2"/>
  <c r="C628" i="2"/>
  <c r="B628" i="2"/>
  <c r="A628" i="2"/>
  <c r="E627" i="2"/>
  <c r="C627" i="2"/>
  <c r="B627" i="2"/>
  <c r="A627" i="2"/>
  <c r="E626" i="2"/>
  <c r="C626" i="2"/>
  <c r="B626" i="2"/>
  <c r="A626" i="2"/>
  <c r="E625" i="2"/>
  <c r="C625" i="2"/>
  <c r="B625" i="2"/>
  <c r="A625" i="2"/>
  <c r="E624" i="2"/>
  <c r="C624" i="2"/>
  <c r="B624" i="2"/>
  <c r="A624" i="2"/>
  <c r="E623" i="2"/>
  <c r="C623" i="2"/>
  <c r="B623" i="2"/>
  <c r="A623" i="2"/>
  <c r="E622" i="2"/>
  <c r="C622" i="2"/>
  <c r="B622" i="2"/>
  <c r="A622" i="2"/>
  <c r="E621" i="2"/>
  <c r="C621" i="2"/>
  <c r="B621" i="2"/>
  <c r="A621" i="2"/>
  <c r="E620" i="2"/>
  <c r="C620" i="2"/>
  <c r="B620" i="2"/>
  <c r="A620" i="2"/>
  <c r="E619" i="2"/>
  <c r="C619" i="2"/>
  <c r="B619" i="2"/>
  <c r="A619" i="2"/>
  <c r="E618" i="2"/>
  <c r="C618" i="2"/>
  <c r="B618" i="2"/>
  <c r="A618" i="2"/>
  <c r="E617" i="2"/>
  <c r="C617" i="2"/>
  <c r="B617" i="2"/>
  <c r="A617" i="2"/>
  <c r="E616" i="2"/>
  <c r="C616" i="2"/>
  <c r="B616" i="2"/>
  <c r="A616" i="2"/>
  <c r="E615" i="2"/>
  <c r="C615" i="2"/>
  <c r="B615" i="2"/>
  <c r="A615" i="2"/>
  <c r="E614" i="2"/>
  <c r="C614" i="2"/>
  <c r="B614" i="2"/>
  <c r="A614" i="2"/>
  <c r="E613" i="2"/>
  <c r="C613" i="2"/>
  <c r="B613" i="2"/>
  <c r="A613" i="2"/>
  <c r="E612" i="2"/>
  <c r="C612" i="2"/>
  <c r="B612" i="2"/>
  <c r="A612" i="2"/>
  <c r="E611" i="2"/>
  <c r="C611" i="2"/>
  <c r="B611" i="2"/>
  <c r="A611" i="2"/>
  <c r="E610" i="2"/>
  <c r="C610" i="2"/>
  <c r="B610" i="2"/>
  <c r="A610" i="2"/>
  <c r="E609" i="2"/>
  <c r="C609" i="2"/>
  <c r="B609" i="2"/>
  <c r="A609" i="2"/>
  <c r="E608" i="2"/>
  <c r="C608" i="2"/>
  <c r="B608" i="2"/>
  <c r="A608" i="2"/>
  <c r="E607" i="2"/>
  <c r="C607" i="2"/>
  <c r="B607" i="2"/>
  <c r="A607" i="2"/>
  <c r="E606" i="2"/>
  <c r="C606" i="2"/>
  <c r="B606" i="2"/>
  <c r="A606" i="2"/>
  <c r="E605" i="2"/>
  <c r="C605" i="2"/>
  <c r="B605" i="2"/>
  <c r="A605" i="2"/>
  <c r="E604" i="2"/>
  <c r="C604" i="2"/>
  <c r="B604" i="2"/>
  <c r="A604" i="2"/>
  <c r="E603" i="2"/>
  <c r="C603" i="2"/>
  <c r="B603" i="2"/>
  <c r="A603" i="2"/>
  <c r="E602" i="2"/>
  <c r="C602" i="2"/>
  <c r="B602" i="2"/>
  <c r="A602" i="2"/>
  <c r="E601" i="2"/>
  <c r="C601" i="2"/>
  <c r="B601" i="2"/>
  <c r="A601" i="2"/>
  <c r="E600" i="2"/>
  <c r="C600" i="2"/>
  <c r="B600" i="2"/>
  <c r="A600" i="2"/>
  <c r="E599" i="2"/>
  <c r="C599" i="2"/>
  <c r="B599" i="2"/>
  <c r="A599" i="2"/>
  <c r="E598" i="2"/>
  <c r="C598" i="2"/>
  <c r="B598" i="2"/>
  <c r="A598" i="2"/>
  <c r="E597" i="2"/>
  <c r="C597" i="2"/>
  <c r="B597" i="2"/>
  <c r="A597" i="2"/>
  <c r="E596" i="2"/>
  <c r="C596" i="2"/>
  <c r="B596" i="2"/>
  <c r="A596" i="2"/>
  <c r="D593" i="2"/>
  <c r="C593" i="2"/>
  <c r="B585" i="2"/>
  <c r="E584" i="2"/>
  <c r="C584" i="2"/>
  <c r="B584" i="2"/>
  <c r="A584" i="2"/>
  <c r="E583" i="2"/>
  <c r="C583" i="2"/>
  <c r="B583" i="2"/>
  <c r="A583" i="2"/>
  <c r="E582" i="2"/>
  <c r="C582" i="2"/>
  <c r="B582" i="2"/>
  <c r="A582" i="2"/>
  <c r="E581" i="2"/>
  <c r="C581" i="2"/>
  <c r="B581" i="2"/>
  <c r="A581" i="2"/>
  <c r="E580" i="2"/>
  <c r="C580" i="2"/>
  <c r="B580" i="2"/>
  <c r="A580" i="2"/>
  <c r="E579" i="2"/>
  <c r="C579" i="2"/>
  <c r="B579" i="2"/>
  <c r="A579" i="2"/>
  <c r="E578" i="2"/>
  <c r="C578" i="2"/>
  <c r="B578" i="2"/>
  <c r="A578" i="2"/>
  <c r="E577" i="2"/>
  <c r="C577" i="2"/>
  <c r="B577" i="2"/>
  <c r="A577" i="2"/>
  <c r="E576" i="2"/>
  <c r="C576" i="2"/>
  <c r="B576" i="2"/>
  <c r="A576" i="2"/>
  <c r="E575" i="2"/>
  <c r="C575" i="2"/>
  <c r="B575" i="2"/>
  <c r="A575" i="2"/>
  <c r="E574" i="2"/>
  <c r="C574" i="2"/>
  <c r="B574" i="2"/>
  <c r="A574" i="2"/>
  <c r="E573" i="2"/>
  <c r="C573" i="2"/>
  <c r="B573" i="2"/>
  <c r="A573" i="2"/>
  <c r="E572" i="2"/>
  <c r="C572" i="2"/>
  <c r="B572" i="2"/>
  <c r="A572" i="2"/>
  <c r="E571" i="2"/>
  <c r="C571" i="2"/>
  <c r="B571" i="2"/>
  <c r="A571" i="2"/>
  <c r="E570" i="2"/>
  <c r="C570" i="2"/>
  <c r="B570" i="2"/>
  <c r="A570" i="2"/>
  <c r="E569" i="2"/>
  <c r="C569" i="2"/>
  <c r="B569" i="2"/>
  <c r="A569" i="2"/>
  <c r="E568" i="2"/>
  <c r="C568" i="2"/>
  <c r="B568" i="2"/>
  <c r="A568" i="2"/>
  <c r="E567" i="2"/>
  <c r="C567" i="2"/>
  <c r="B567" i="2"/>
  <c r="A567" i="2"/>
  <c r="E566" i="2"/>
  <c r="C566" i="2"/>
  <c r="B566" i="2"/>
  <c r="A566" i="2"/>
  <c r="E565" i="2"/>
  <c r="C565" i="2"/>
  <c r="B565" i="2"/>
  <c r="A565" i="2"/>
  <c r="E564" i="2"/>
  <c r="C564" i="2"/>
  <c r="B564" i="2"/>
  <c r="A564" i="2"/>
  <c r="E563" i="2"/>
  <c r="C563" i="2"/>
  <c r="B563" i="2"/>
  <c r="A563" i="2"/>
  <c r="E562" i="2"/>
  <c r="C562" i="2"/>
  <c r="B562" i="2"/>
  <c r="A562" i="2"/>
  <c r="E561" i="2"/>
  <c r="C561" i="2"/>
  <c r="B561" i="2"/>
  <c r="A561" i="2"/>
  <c r="E560" i="2"/>
  <c r="C560" i="2"/>
  <c r="B560" i="2"/>
  <c r="A560" i="2"/>
  <c r="E559" i="2"/>
  <c r="C559" i="2"/>
  <c r="B559" i="2"/>
  <c r="A559" i="2"/>
  <c r="E558" i="2"/>
  <c r="C558" i="2"/>
  <c r="B558" i="2"/>
  <c r="A558" i="2"/>
  <c r="E557" i="2"/>
  <c r="C557" i="2"/>
  <c r="B557" i="2"/>
  <c r="A557" i="2"/>
  <c r="E556" i="2"/>
  <c r="C556" i="2"/>
  <c r="B556" i="2"/>
  <c r="A556" i="2"/>
  <c r="E555" i="2"/>
  <c r="C555" i="2"/>
  <c r="B555" i="2"/>
  <c r="A555" i="2"/>
  <c r="E554" i="2"/>
  <c r="C554" i="2"/>
  <c r="B554" i="2"/>
  <c r="A554" i="2"/>
  <c r="E553" i="2"/>
  <c r="C553" i="2"/>
  <c r="B553" i="2"/>
  <c r="A553" i="2"/>
  <c r="E552" i="2"/>
  <c r="C552" i="2"/>
  <c r="B552" i="2"/>
  <c r="A552" i="2"/>
  <c r="E551" i="2"/>
  <c r="C551" i="2"/>
  <c r="B551" i="2"/>
  <c r="A551" i="2"/>
  <c r="E550" i="2"/>
  <c r="C550" i="2"/>
  <c r="B550" i="2"/>
  <c r="A550" i="2"/>
  <c r="E549" i="2"/>
  <c r="C549" i="2"/>
  <c r="B549" i="2"/>
  <c r="A549" i="2"/>
  <c r="E548" i="2"/>
  <c r="C548" i="2"/>
  <c r="B548" i="2"/>
  <c r="A548" i="2"/>
  <c r="E547" i="2"/>
  <c r="C547" i="2"/>
  <c r="A547" i="2"/>
  <c r="D544" i="2"/>
  <c r="C544" i="2"/>
  <c r="B536" i="2"/>
  <c r="E535" i="2"/>
  <c r="C535" i="2"/>
  <c r="B535" i="2"/>
  <c r="A535" i="2"/>
  <c r="E534" i="2"/>
  <c r="C534" i="2"/>
  <c r="B534" i="2"/>
  <c r="A534" i="2"/>
  <c r="E533" i="2"/>
  <c r="C533" i="2"/>
  <c r="B533" i="2"/>
  <c r="A533" i="2"/>
  <c r="E532" i="2"/>
  <c r="C532" i="2"/>
  <c r="B532" i="2"/>
  <c r="A532" i="2"/>
  <c r="E531" i="2"/>
  <c r="C531" i="2"/>
  <c r="B531" i="2"/>
  <c r="A531" i="2"/>
  <c r="E530" i="2"/>
  <c r="C530" i="2"/>
  <c r="B530" i="2"/>
  <c r="A530" i="2"/>
  <c r="E529" i="2"/>
  <c r="C529" i="2"/>
  <c r="B529" i="2"/>
  <c r="A529" i="2"/>
  <c r="E528" i="2"/>
  <c r="C528" i="2"/>
  <c r="B528" i="2"/>
  <c r="A528" i="2"/>
  <c r="E527" i="2"/>
  <c r="C527" i="2"/>
  <c r="B527" i="2"/>
  <c r="A527" i="2"/>
  <c r="E526" i="2"/>
  <c r="C526" i="2"/>
  <c r="B526" i="2"/>
  <c r="A526" i="2"/>
  <c r="E525" i="2"/>
  <c r="C525" i="2"/>
  <c r="B525" i="2"/>
  <c r="A525" i="2"/>
  <c r="E524" i="2"/>
  <c r="C524" i="2"/>
  <c r="B524" i="2"/>
  <c r="A524" i="2"/>
  <c r="E523" i="2"/>
  <c r="C523" i="2"/>
  <c r="B523" i="2"/>
  <c r="A523" i="2"/>
  <c r="E522" i="2"/>
  <c r="C522" i="2"/>
  <c r="B522" i="2"/>
  <c r="A522" i="2"/>
  <c r="E521" i="2"/>
  <c r="C521" i="2"/>
  <c r="B521" i="2"/>
  <c r="A521" i="2"/>
  <c r="E520" i="2"/>
  <c r="C520" i="2"/>
  <c r="B520" i="2"/>
  <c r="A520" i="2"/>
  <c r="E519" i="2"/>
  <c r="C519" i="2"/>
  <c r="B519" i="2"/>
  <c r="A519" i="2"/>
  <c r="E518" i="2"/>
  <c r="C518" i="2"/>
  <c r="B518" i="2"/>
  <c r="A518" i="2"/>
  <c r="E517" i="2"/>
  <c r="C517" i="2"/>
  <c r="B517" i="2"/>
  <c r="A517" i="2"/>
  <c r="E516" i="2"/>
  <c r="C516" i="2"/>
  <c r="B516" i="2"/>
  <c r="A516" i="2"/>
  <c r="E515" i="2"/>
  <c r="C515" i="2"/>
  <c r="B515" i="2"/>
  <c r="A515" i="2"/>
  <c r="E514" i="2"/>
  <c r="C514" i="2"/>
  <c r="B514" i="2"/>
  <c r="A514" i="2"/>
  <c r="E513" i="2"/>
  <c r="C513" i="2"/>
  <c r="B513" i="2"/>
  <c r="A513" i="2"/>
  <c r="E512" i="2"/>
  <c r="C512" i="2"/>
  <c r="B512" i="2"/>
  <c r="A512" i="2"/>
  <c r="E511" i="2"/>
  <c r="C511" i="2"/>
  <c r="B511" i="2"/>
  <c r="A511" i="2"/>
  <c r="E510" i="2"/>
  <c r="C510" i="2"/>
  <c r="B510" i="2"/>
  <c r="A510" i="2"/>
  <c r="E509" i="2"/>
  <c r="C509" i="2"/>
  <c r="B509" i="2"/>
  <c r="A509" i="2"/>
  <c r="E508" i="2"/>
  <c r="C508" i="2"/>
  <c r="B508" i="2"/>
  <c r="A508" i="2"/>
  <c r="E507" i="2"/>
  <c r="C507" i="2"/>
  <c r="B507" i="2"/>
  <c r="A507" i="2"/>
  <c r="E506" i="2"/>
  <c r="C506" i="2"/>
  <c r="B506" i="2"/>
  <c r="A506" i="2"/>
  <c r="E505" i="2"/>
  <c r="C505" i="2"/>
  <c r="B505" i="2"/>
  <c r="A505" i="2"/>
  <c r="E504" i="2"/>
  <c r="C504" i="2"/>
  <c r="B504" i="2"/>
  <c r="A504" i="2"/>
  <c r="E503" i="2"/>
  <c r="C503" i="2"/>
  <c r="B503" i="2"/>
  <c r="A503" i="2"/>
  <c r="E502" i="2"/>
  <c r="C502" i="2"/>
  <c r="B502" i="2"/>
  <c r="A502" i="2"/>
  <c r="E501" i="2"/>
  <c r="C501" i="2"/>
  <c r="B501" i="2"/>
  <c r="A501" i="2"/>
  <c r="E500" i="2"/>
  <c r="C500" i="2"/>
  <c r="B500" i="2"/>
  <c r="A500" i="2"/>
  <c r="E499" i="2"/>
  <c r="C499" i="2"/>
  <c r="B499" i="2"/>
  <c r="A499" i="2"/>
  <c r="E498" i="2"/>
  <c r="C498" i="2"/>
  <c r="B498" i="2"/>
  <c r="A498" i="2"/>
  <c r="D495" i="2"/>
  <c r="C495" i="2"/>
  <c r="B487" i="2"/>
  <c r="E486" i="2"/>
  <c r="C486" i="2"/>
  <c r="B486" i="2"/>
  <c r="A486" i="2"/>
  <c r="E485" i="2"/>
  <c r="C485" i="2"/>
  <c r="B485" i="2"/>
  <c r="A485" i="2"/>
  <c r="E484" i="2"/>
  <c r="C484" i="2"/>
  <c r="B484" i="2"/>
  <c r="A484" i="2"/>
  <c r="E483" i="2"/>
  <c r="C483" i="2"/>
  <c r="B483" i="2"/>
  <c r="A483" i="2"/>
  <c r="E482" i="2"/>
  <c r="C482" i="2"/>
  <c r="B482" i="2"/>
  <c r="A482" i="2"/>
  <c r="E481" i="2"/>
  <c r="C481" i="2"/>
  <c r="B481" i="2"/>
  <c r="A481" i="2"/>
  <c r="E480" i="2"/>
  <c r="C480" i="2"/>
  <c r="B480" i="2"/>
  <c r="A480" i="2"/>
  <c r="E479" i="2"/>
  <c r="C479" i="2"/>
  <c r="B479" i="2"/>
  <c r="A479" i="2"/>
  <c r="E478" i="2"/>
  <c r="C478" i="2"/>
  <c r="B478" i="2"/>
  <c r="A478" i="2"/>
  <c r="E477" i="2"/>
  <c r="C477" i="2"/>
  <c r="B477" i="2"/>
  <c r="A477" i="2"/>
  <c r="E476" i="2"/>
  <c r="C476" i="2"/>
  <c r="B476" i="2"/>
  <c r="A476" i="2"/>
  <c r="E475" i="2"/>
  <c r="C475" i="2"/>
  <c r="B475" i="2"/>
  <c r="A475" i="2"/>
  <c r="E474" i="2"/>
  <c r="C474" i="2"/>
  <c r="B474" i="2"/>
  <c r="A474" i="2"/>
  <c r="E473" i="2"/>
  <c r="C473" i="2"/>
  <c r="B473" i="2"/>
  <c r="A473" i="2"/>
  <c r="E472" i="2"/>
  <c r="C472" i="2"/>
  <c r="B472" i="2"/>
  <c r="A472" i="2"/>
  <c r="E471" i="2"/>
  <c r="C471" i="2"/>
  <c r="B471" i="2"/>
  <c r="A471" i="2"/>
  <c r="E470" i="2"/>
  <c r="C470" i="2"/>
  <c r="B470" i="2"/>
  <c r="A470" i="2"/>
  <c r="E469" i="2"/>
  <c r="C469" i="2"/>
  <c r="B469" i="2"/>
  <c r="A469" i="2"/>
  <c r="E468" i="2"/>
  <c r="C468" i="2"/>
  <c r="B468" i="2"/>
  <c r="A468" i="2"/>
  <c r="E467" i="2"/>
  <c r="C467" i="2"/>
  <c r="B467" i="2"/>
  <c r="A467" i="2"/>
  <c r="E466" i="2"/>
  <c r="C466" i="2"/>
  <c r="B466" i="2"/>
  <c r="A466" i="2"/>
  <c r="E465" i="2"/>
  <c r="C465" i="2"/>
  <c r="B465" i="2"/>
  <c r="A465" i="2"/>
  <c r="E464" i="2"/>
  <c r="C464" i="2"/>
  <c r="B464" i="2"/>
  <c r="A464" i="2"/>
  <c r="E463" i="2"/>
  <c r="C463" i="2"/>
  <c r="B463" i="2"/>
  <c r="A463" i="2"/>
  <c r="E462" i="2"/>
  <c r="C462" i="2"/>
  <c r="B462" i="2"/>
  <c r="A462" i="2"/>
  <c r="E461" i="2"/>
  <c r="C461" i="2"/>
  <c r="B461" i="2"/>
  <c r="A461" i="2"/>
  <c r="E460" i="2"/>
  <c r="C460" i="2"/>
  <c r="B460" i="2"/>
  <c r="A460" i="2"/>
  <c r="E459" i="2"/>
  <c r="C459" i="2"/>
  <c r="B459" i="2"/>
  <c r="A459" i="2"/>
  <c r="E458" i="2"/>
  <c r="C458" i="2"/>
  <c r="B458" i="2"/>
  <c r="A458" i="2"/>
  <c r="E457" i="2"/>
  <c r="C457" i="2"/>
  <c r="B457" i="2"/>
  <c r="A457" i="2"/>
  <c r="E456" i="2"/>
  <c r="C456" i="2"/>
  <c r="B456" i="2"/>
  <c r="A456" i="2"/>
  <c r="E455" i="2"/>
  <c r="C455" i="2"/>
  <c r="B455" i="2"/>
  <c r="A455" i="2"/>
  <c r="E454" i="2"/>
  <c r="C454" i="2"/>
  <c r="B454" i="2"/>
  <c r="A454" i="2"/>
  <c r="E453" i="2"/>
  <c r="C453" i="2"/>
  <c r="B453" i="2"/>
  <c r="A453" i="2"/>
  <c r="E452" i="2"/>
  <c r="C452" i="2"/>
  <c r="B452" i="2"/>
  <c r="A452" i="2"/>
  <c r="E451" i="2"/>
  <c r="C451" i="2"/>
  <c r="B451" i="2"/>
  <c r="A451" i="2"/>
  <c r="E450" i="2"/>
  <c r="C450" i="2"/>
  <c r="B450" i="2"/>
  <c r="A450" i="2"/>
  <c r="E449" i="2"/>
  <c r="C449" i="2"/>
  <c r="B449" i="2"/>
  <c r="A449" i="2"/>
  <c r="D446" i="2"/>
  <c r="C446" i="2"/>
  <c r="B438" i="2"/>
  <c r="E437" i="2"/>
  <c r="C437" i="2"/>
  <c r="B437" i="2"/>
  <c r="A437" i="2"/>
  <c r="E436" i="2"/>
  <c r="C436" i="2"/>
  <c r="B436" i="2"/>
  <c r="A436" i="2"/>
  <c r="E435" i="2"/>
  <c r="C435" i="2"/>
  <c r="B435" i="2"/>
  <c r="A435" i="2"/>
  <c r="E434" i="2"/>
  <c r="C434" i="2"/>
  <c r="B434" i="2"/>
  <c r="A434" i="2"/>
  <c r="E433" i="2"/>
  <c r="C433" i="2"/>
  <c r="B433" i="2"/>
  <c r="A433" i="2"/>
  <c r="E432" i="2"/>
  <c r="C432" i="2"/>
  <c r="B432" i="2"/>
  <c r="A432" i="2"/>
  <c r="E431" i="2"/>
  <c r="C431" i="2"/>
  <c r="B431" i="2"/>
  <c r="A431" i="2"/>
  <c r="E430" i="2"/>
  <c r="C430" i="2"/>
  <c r="B430" i="2"/>
  <c r="A430" i="2"/>
  <c r="E429" i="2"/>
  <c r="C429" i="2"/>
  <c r="B429" i="2"/>
  <c r="A429" i="2"/>
  <c r="E428" i="2"/>
  <c r="C428" i="2"/>
  <c r="B428" i="2"/>
  <c r="A428" i="2"/>
  <c r="E427" i="2"/>
  <c r="C427" i="2"/>
  <c r="B427" i="2"/>
  <c r="A427" i="2"/>
  <c r="E426" i="2"/>
  <c r="C426" i="2"/>
  <c r="B426" i="2"/>
  <c r="A426" i="2"/>
  <c r="E425" i="2"/>
  <c r="C425" i="2"/>
  <c r="B425" i="2"/>
  <c r="A425" i="2"/>
  <c r="E424" i="2"/>
  <c r="C424" i="2"/>
  <c r="B424" i="2"/>
  <c r="A424" i="2"/>
  <c r="E423" i="2"/>
  <c r="C423" i="2"/>
  <c r="B423" i="2"/>
  <c r="A423" i="2"/>
  <c r="E422" i="2"/>
  <c r="C422" i="2"/>
  <c r="B422" i="2"/>
  <c r="A422" i="2"/>
  <c r="E421" i="2"/>
  <c r="C421" i="2"/>
  <c r="B421" i="2"/>
  <c r="A421" i="2"/>
  <c r="E420" i="2"/>
  <c r="C420" i="2"/>
  <c r="B420" i="2"/>
  <c r="A420" i="2"/>
  <c r="E419" i="2"/>
  <c r="C419" i="2"/>
  <c r="B419" i="2"/>
  <c r="A419" i="2"/>
  <c r="E418" i="2"/>
  <c r="C418" i="2"/>
  <c r="B418" i="2"/>
  <c r="A418" i="2"/>
  <c r="E417" i="2"/>
  <c r="C417" i="2"/>
  <c r="B417" i="2"/>
  <c r="A417" i="2"/>
  <c r="E416" i="2"/>
  <c r="C416" i="2"/>
  <c r="B416" i="2"/>
  <c r="A416" i="2"/>
  <c r="E415" i="2"/>
  <c r="C415" i="2"/>
  <c r="B415" i="2"/>
  <c r="A415" i="2"/>
  <c r="E414" i="2"/>
  <c r="C414" i="2"/>
  <c r="B414" i="2"/>
  <c r="A414" i="2"/>
  <c r="E413" i="2"/>
  <c r="C413" i="2"/>
  <c r="B413" i="2"/>
  <c r="A413" i="2"/>
  <c r="E412" i="2"/>
  <c r="C412" i="2"/>
  <c r="B412" i="2"/>
  <c r="A412" i="2"/>
  <c r="E411" i="2"/>
  <c r="C411" i="2"/>
  <c r="B411" i="2"/>
  <c r="A411" i="2"/>
  <c r="E410" i="2"/>
  <c r="C410" i="2"/>
  <c r="B410" i="2"/>
  <c r="A410" i="2"/>
  <c r="E409" i="2"/>
  <c r="C409" i="2"/>
  <c r="B409" i="2"/>
  <c r="A409" i="2"/>
  <c r="E408" i="2"/>
  <c r="C408" i="2"/>
  <c r="B408" i="2"/>
  <c r="A408" i="2"/>
  <c r="E407" i="2"/>
  <c r="C407" i="2"/>
  <c r="B407" i="2"/>
  <c r="A407" i="2"/>
  <c r="E406" i="2"/>
  <c r="C406" i="2"/>
  <c r="B406" i="2"/>
  <c r="A406" i="2"/>
  <c r="E405" i="2"/>
  <c r="C405" i="2"/>
  <c r="B405" i="2"/>
  <c r="A405" i="2"/>
  <c r="E404" i="2"/>
  <c r="C404" i="2"/>
  <c r="B404" i="2"/>
  <c r="A404" i="2"/>
  <c r="E403" i="2"/>
  <c r="C403" i="2"/>
  <c r="B403" i="2"/>
  <c r="A403" i="2"/>
  <c r="E402" i="2"/>
  <c r="C402" i="2"/>
  <c r="B402" i="2"/>
  <c r="A402" i="2"/>
  <c r="E401" i="2"/>
  <c r="C401" i="2"/>
  <c r="B401" i="2"/>
  <c r="A401" i="2"/>
  <c r="E400" i="2"/>
  <c r="C400" i="2"/>
  <c r="B400" i="2"/>
  <c r="A400" i="2"/>
  <c r="D397" i="2"/>
  <c r="C397" i="2"/>
  <c r="B389" i="2"/>
  <c r="E388" i="2"/>
  <c r="C388" i="2"/>
  <c r="B388" i="2"/>
  <c r="A388" i="2"/>
  <c r="E387" i="2"/>
  <c r="C387" i="2"/>
  <c r="B387" i="2"/>
  <c r="A387" i="2"/>
  <c r="E386" i="2"/>
  <c r="C386" i="2"/>
  <c r="B386" i="2"/>
  <c r="A386" i="2"/>
  <c r="E385" i="2"/>
  <c r="C385" i="2"/>
  <c r="B385" i="2"/>
  <c r="A385" i="2"/>
  <c r="E384" i="2"/>
  <c r="C384" i="2"/>
  <c r="B384" i="2"/>
  <c r="A384" i="2"/>
  <c r="E383" i="2"/>
  <c r="C383" i="2"/>
  <c r="B383" i="2"/>
  <c r="A383" i="2"/>
  <c r="E382" i="2"/>
  <c r="C382" i="2"/>
  <c r="B382" i="2"/>
  <c r="A382" i="2"/>
  <c r="E381" i="2"/>
  <c r="C381" i="2"/>
  <c r="B381" i="2"/>
  <c r="A381" i="2"/>
  <c r="E380" i="2"/>
  <c r="C380" i="2"/>
  <c r="B380" i="2"/>
  <c r="A380" i="2"/>
  <c r="E379" i="2"/>
  <c r="C379" i="2"/>
  <c r="B379" i="2"/>
  <c r="A379" i="2"/>
  <c r="E378" i="2"/>
  <c r="C378" i="2"/>
  <c r="B378" i="2"/>
  <c r="A378" i="2"/>
  <c r="E377" i="2"/>
  <c r="C377" i="2"/>
  <c r="B377" i="2"/>
  <c r="A377" i="2"/>
  <c r="E376" i="2"/>
  <c r="C376" i="2"/>
  <c r="B376" i="2"/>
  <c r="A376" i="2"/>
  <c r="E375" i="2"/>
  <c r="C375" i="2"/>
  <c r="B375" i="2"/>
  <c r="A375" i="2"/>
  <c r="E374" i="2"/>
  <c r="C374" i="2"/>
  <c r="B374" i="2"/>
  <c r="A374" i="2"/>
  <c r="E373" i="2"/>
  <c r="C373" i="2"/>
  <c r="B373" i="2"/>
  <c r="A373" i="2"/>
  <c r="E372" i="2"/>
  <c r="C372" i="2"/>
  <c r="B372" i="2"/>
  <c r="A372" i="2"/>
  <c r="E371" i="2"/>
  <c r="C371" i="2"/>
  <c r="B371" i="2"/>
  <c r="A371" i="2"/>
  <c r="E370" i="2"/>
  <c r="C370" i="2"/>
  <c r="B370" i="2"/>
  <c r="A370" i="2"/>
  <c r="E369" i="2"/>
  <c r="C369" i="2"/>
  <c r="B369" i="2"/>
  <c r="A369" i="2"/>
  <c r="E368" i="2"/>
  <c r="C368" i="2"/>
  <c r="B368" i="2"/>
  <c r="A368" i="2"/>
  <c r="E367" i="2"/>
  <c r="C367" i="2"/>
  <c r="B367" i="2"/>
  <c r="A367" i="2"/>
  <c r="E366" i="2"/>
  <c r="C366" i="2"/>
  <c r="B366" i="2"/>
  <c r="A366" i="2"/>
  <c r="E365" i="2"/>
  <c r="C365" i="2"/>
  <c r="B365" i="2"/>
  <c r="A365" i="2"/>
  <c r="E364" i="2"/>
  <c r="C364" i="2"/>
  <c r="B364" i="2"/>
  <c r="A364" i="2"/>
  <c r="E363" i="2"/>
  <c r="C363" i="2"/>
  <c r="B363" i="2"/>
  <c r="A363" i="2"/>
  <c r="E362" i="2"/>
  <c r="C362" i="2"/>
  <c r="B362" i="2"/>
  <c r="A362" i="2"/>
  <c r="E361" i="2"/>
  <c r="C361" i="2"/>
  <c r="B361" i="2"/>
  <c r="A361" i="2"/>
  <c r="E360" i="2"/>
  <c r="C360" i="2"/>
  <c r="B360" i="2"/>
  <c r="A360" i="2"/>
  <c r="E359" i="2"/>
  <c r="C359" i="2"/>
  <c r="B359" i="2"/>
  <c r="A359" i="2"/>
  <c r="E358" i="2"/>
  <c r="C358" i="2"/>
  <c r="B358" i="2"/>
  <c r="A358" i="2"/>
  <c r="E357" i="2"/>
  <c r="C357" i="2"/>
  <c r="B357" i="2"/>
  <c r="A357" i="2"/>
  <c r="E356" i="2"/>
  <c r="C356" i="2"/>
  <c r="B356" i="2"/>
  <c r="A356" i="2"/>
  <c r="E355" i="2"/>
  <c r="C355" i="2"/>
  <c r="B355" i="2"/>
  <c r="A355" i="2"/>
  <c r="E354" i="2"/>
  <c r="C354" i="2"/>
  <c r="B354" i="2"/>
  <c r="A354" i="2"/>
  <c r="E353" i="2"/>
  <c r="C353" i="2"/>
  <c r="B353" i="2"/>
  <c r="A353" i="2"/>
  <c r="E352" i="2"/>
  <c r="C352" i="2"/>
  <c r="B352" i="2"/>
  <c r="A352" i="2"/>
  <c r="E351" i="2"/>
  <c r="C351" i="2"/>
  <c r="B351" i="2"/>
  <c r="A351" i="2"/>
  <c r="D348" i="2"/>
  <c r="C348" i="2"/>
  <c r="B340" i="2"/>
  <c r="E339" i="2"/>
  <c r="C339" i="2"/>
  <c r="B339" i="2"/>
  <c r="A339" i="2"/>
  <c r="E338" i="2"/>
  <c r="C338" i="2"/>
  <c r="B338" i="2"/>
  <c r="A338" i="2"/>
  <c r="E337" i="2"/>
  <c r="C337" i="2"/>
  <c r="B337" i="2"/>
  <c r="A337" i="2"/>
  <c r="E336" i="2"/>
  <c r="C336" i="2"/>
  <c r="B336" i="2"/>
  <c r="A336" i="2"/>
  <c r="E335" i="2"/>
  <c r="C335" i="2"/>
  <c r="B335" i="2"/>
  <c r="A335" i="2"/>
  <c r="E334" i="2"/>
  <c r="C334" i="2"/>
  <c r="B334" i="2"/>
  <c r="A334" i="2"/>
  <c r="E333" i="2"/>
  <c r="C333" i="2"/>
  <c r="B333" i="2"/>
  <c r="A333" i="2"/>
  <c r="E332" i="2"/>
  <c r="C332" i="2"/>
  <c r="B332" i="2"/>
  <c r="A332" i="2"/>
  <c r="E331" i="2"/>
  <c r="C331" i="2"/>
  <c r="B331" i="2"/>
  <c r="A331" i="2"/>
  <c r="E330" i="2"/>
  <c r="C330" i="2"/>
  <c r="B330" i="2"/>
  <c r="A330" i="2"/>
  <c r="E329" i="2"/>
  <c r="C329" i="2"/>
  <c r="B329" i="2"/>
  <c r="A329" i="2"/>
  <c r="E328" i="2"/>
  <c r="C328" i="2"/>
  <c r="B328" i="2"/>
  <c r="A328" i="2"/>
  <c r="E327" i="2"/>
  <c r="C327" i="2"/>
  <c r="B327" i="2"/>
  <c r="A327" i="2"/>
  <c r="E326" i="2"/>
  <c r="C326" i="2"/>
  <c r="B326" i="2"/>
  <c r="A326" i="2"/>
  <c r="E325" i="2"/>
  <c r="C325" i="2"/>
  <c r="B325" i="2"/>
  <c r="A325" i="2"/>
  <c r="E324" i="2"/>
  <c r="C324" i="2"/>
  <c r="B324" i="2"/>
  <c r="A324" i="2"/>
  <c r="E323" i="2"/>
  <c r="C323" i="2"/>
  <c r="B323" i="2"/>
  <c r="A323" i="2"/>
  <c r="E322" i="2"/>
  <c r="C322" i="2"/>
  <c r="B322" i="2"/>
  <c r="A322" i="2"/>
  <c r="E321" i="2"/>
  <c r="C321" i="2"/>
  <c r="B321" i="2"/>
  <c r="A321" i="2"/>
  <c r="E320" i="2"/>
  <c r="C320" i="2"/>
  <c r="B320" i="2"/>
  <c r="A320" i="2"/>
  <c r="E319" i="2"/>
  <c r="C319" i="2"/>
  <c r="B319" i="2"/>
  <c r="A319" i="2"/>
  <c r="E318" i="2"/>
  <c r="C318" i="2"/>
  <c r="B318" i="2"/>
  <c r="A318" i="2"/>
  <c r="E317" i="2"/>
  <c r="C317" i="2"/>
  <c r="B317" i="2"/>
  <c r="A317" i="2"/>
  <c r="E316" i="2"/>
  <c r="C316" i="2"/>
  <c r="B316" i="2"/>
  <c r="A316" i="2"/>
  <c r="E315" i="2"/>
  <c r="C315" i="2"/>
  <c r="B315" i="2"/>
  <c r="A315" i="2"/>
  <c r="E314" i="2"/>
  <c r="C314" i="2"/>
  <c r="B314" i="2"/>
  <c r="A314" i="2"/>
  <c r="E313" i="2"/>
  <c r="C313" i="2"/>
  <c r="B313" i="2"/>
  <c r="A313" i="2"/>
  <c r="E312" i="2"/>
  <c r="C312" i="2"/>
  <c r="B312" i="2"/>
  <c r="A312" i="2"/>
  <c r="E311" i="2"/>
  <c r="C311" i="2"/>
  <c r="B311" i="2"/>
  <c r="A311" i="2"/>
  <c r="E310" i="2"/>
  <c r="C310" i="2"/>
  <c r="B310" i="2"/>
  <c r="A310" i="2"/>
  <c r="E309" i="2"/>
  <c r="C309" i="2"/>
  <c r="B309" i="2"/>
  <c r="A309" i="2"/>
  <c r="E308" i="2"/>
  <c r="C308" i="2"/>
  <c r="B308" i="2"/>
  <c r="A308" i="2"/>
  <c r="E307" i="2"/>
  <c r="C307" i="2"/>
  <c r="B307" i="2"/>
  <c r="A307" i="2"/>
  <c r="E306" i="2"/>
  <c r="C306" i="2"/>
  <c r="B306" i="2"/>
  <c r="A306" i="2"/>
  <c r="E305" i="2"/>
  <c r="C305" i="2"/>
  <c r="B305" i="2"/>
  <c r="A305" i="2"/>
  <c r="E304" i="2"/>
  <c r="C304" i="2"/>
  <c r="B304" i="2"/>
  <c r="A304" i="2"/>
  <c r="E303" i="2"/>
  <c r="C303" i="2"/>
  <c r="B303" i="2"/>
  <c r="A303" i="2"/>
  <c r="E302" i="2"/>
  <c r="C302" i="2"/>
  <c r="B302" i="2"/>
  <c r="A302" i="2"/>
  <c r="D299" i="2"/>
  <c r="C299" i="2"/>
  <c r="B291" i="2"/>
  <c r="E290" i="2"/>
  <c r="C290" i="2"/>
  <c r="B290" i="2"/>
  <c r="A290" i="2"/>
  <c r="E289" i="2"/>
  <c r="C289" i="2"/>
  <c r="B289" i="2"/>
  <c r="A289" i="2"/>
  <c r="E288" i="2"/>
  <c r="C288" i="2"/>
  <c r="B288" i="2"/>
  <c r="A288" i="2"/>
  <c r="E287" i="2"/>
  <c r="C287" i="2"/>
  <c r="B287" i="2"/>
  <c r="A287" i="2"/>
  <c r="E286" i="2"/>
  <c r="C286" i="2"/>
  <c r="B286" i="2"/>
  <c r="A286" i="2"/>
  <c r="E285" i="2"/>
  <c r="C285" i="2"/>
  <c r="B285" i="2"/>
  <c r="A285" i="2"/>
  <c r="E284" i="2"/>
  <c r="C284" i="2"/>
  <c r="B284" i="2"/>
  <c r="A284" i="2"/>
  <c r="E283" i="2"/>
  <c r="C283" i="2"/>
  <c r="B283" i="2"/>
  <c r="A283" i="2"/>
  <c r="E282" i="2"/>
  <c r="C282" i="2"/>
  <c r="B282" i="2"/>
  <c r="A282" i="2"/>
  <c r="E281" i="2"/>
  <c r="C281" i="2"/>
  <c r="B281" i="2"/>
  <c r="A281" i="2"/>
  <c r="E280" i="2"/>
  <c r="C280" i="2"/>
  <c r="B280" i="2"/>
  <c r="A280" i="2"/>
  <c r="E279" i="2"/>
  <c r="C279" i="2"/>
  <c r="B279" i="2"/>
  <c r="A279" i="2"/>
  <c r="E278" i="2"/>
  <c r="C278" i="2"/>
  <c r="B278" i="2"/>
  <c r="A278" i="2"/>
  <c r="E277" i="2"/>
  <c r="C277" i="2"/>
  <c r="B277" i="2"/>
  <c r="A277" i="2"/>
  <c r="E276" i="2"/>
  <c r="C276" i="2"/>
  <c r="B276" i="2"/>
  <c r="A276" i="2"/>
  <c r="E275" i="2"/>
  <c r="C275" i="2"/>
  <c r="B275" i="2"/>
  <c r="A275" i="2"/>
  <c r="E274" i="2"/>
  <c r="C274" i="2"/>
  <c r="A274" i="2"/>
  <c r="E273" i="2"/>
  <c r="C273" i="2"/>
  <c r="B273" i="2"/>
  <c r="A273" i="2"/>
  <c r="E272" i="2"/>
  <c r="C272" i="2"/>
  <c r="B272" i="2"/>
  <c r="A272" i="2"/>
  <c r="E271" i="2"/>
  <c r="C271" i="2"/>
  <c r="B271" i="2"/>
  <c r="A271" i="2"/>
  <c r="E270" i="2"/>
  <c r="C270" i="2"/>
  <c r="B270" i="2"/>
  <c r="A270" i="2"/>
  <c r="E269" i="2"/>
  <c r="C269" i="2"/>
  <c r="B269" i="2"/>
  <c r="A269" i="2"/>
  <c r="E268" i="2"/>
  <c r="C268" i="2"/>
  <c r="B268" i="2"/>
  <c r="A268" i="2"/>
  <c r="E267" i="2"/>
  <c r="C267" i="2"/>
  <c r="B267" i="2"/>
  <c r="A267" i="2"/>
  <c r="E266" i="2"/>
  <c r="C266" i="2"/>
  <c r="B266" i="2"/>
  <c r="A266" i="2"/>
  <c r="E265" i="2"/>
  <c r="C265" i="2"/>
  <c r="B265" i="2"/>
  <c r="A265" i="2"/>
  <c r="E264" i="2"/>
  <c r="C264" i="2"/>
  <c r="B264" i="2"/>
  <c r="A264" i="2"/>
  <c r="E263" i="2"/>
  <c r="C263" i="2"/>
  <c r="B263" i="2"/>
  <c r="A263" i="2"/>
  <c r="E262" i="2"/>
  <c r="C262" i="2"/>
  <c r="B262" i="2"/>
  <c r="A262" i="2"/>
  <c r="E261" i="2"/>
  <c r="C261" i="2"/>
  <c r="B261" i="2"/>
  <c r="A261" i="2"/>
  <c r="E260" i="2"/>
  <c r="C260" i="2"/>
  <c r="B260" i="2"/>
  <c r="A260" i="2"/>
  <c r="E259" i="2"/>
  <c r="C259" i="2"/>
  <c r="B259" i="2"/>
  <c r="A259" i="2"/>
  <c r="E258" i="2"/>
  <c r="C258" i="2"/>
  <c r="B258" i="2"/>
  <c r="A258" i="2"/>
  <c r="E257" i="2"/>
  <c r="C257" i="2"/>
  <c r="B257" i="2"/>
  <c r="A257" i="2"/>
  <c r="E256" i="2"/>
  <c r="C256" i="2"/>
  <c r="B256" i="2"/>
  <c r="A256" i="2"/>
  <c r="E255" i="2"/>
  <c r="C255" i="2"/>
  <c r="B255" i="2"/>
  <c r="A255" i="2"/>
  <c r="E254" i="2"/>
  <c r="C254" i="2"/>
  <c r="B254" i="2"/>
  <c r="A254" i="2"/>
  <c r="E253" i="2"/>
  <c r="C253" i="2"/>
  <c r="B253" i="2"/>
  <c r="A253" i="2"/>
  <c r="D250" i="2"/>
  <c r="C250" i="2"/>
  <c r="B242" i="2"/>
  <c r="E241" i="2"/>
  <c r="C241" i="2"/>
  <c r="B241" i="2"/>
  <c r="A241" i="2"/>
  <c r="E240" i="2"/>
  <c r="C240" i="2"/>
  <c r="B240" i="2"/>
  <c r="A240" i="2"/>
  <c r="E239" i="2"/>
  <c r="C239" i="2"/>
  <c r="B239" i="2"/>
  <c r="A239" i="2"/>
  <c r="E238" i="2"/>
  <c r="C238" i="2"/>
  <c r="B238" i="2"/>
  <c r="A238" i="2"/>
  <c r="E237" i="2"/>
  <c r="C237" i="2"/>
  <c r="B237" i="2"/>
  <c r="A237" i="2"/>
  <c r="E236" i="2"/>
  <c r="C236" i="2"/>
  <c r="B236" i="2"/>
  <c r="A236" i="2"/>
  <c r="E235" i="2"/>
  <c r="C235" i="2"/>
  <c r="B235" i="2"/>
  <c r="A235" i="2"/>
  <c r="E234" i="2"/>
  <c r="C234" i="2"/>
  <c r="B234" i="2"/>
  <c r="A234" i="2"/>
  <c r="E233" i="2"/>
  <c r="C233" i="2"/>
  <c r="B233" i="2"/>
  <c r="A233" i="2"/>
  <c r="E232" i="2"/>
  <c r="C232" i="2"/>
  <c r="B232" i="2"/>
  <c r="A232" i="2"/>
  <c r="E231" i="2"/>
  <c r="C231" i="2"/>
  <c r="B231" i="2"/>
  <c r="A231" i="2"/>
  <c r="E230" i="2"/>
  <c r="C230" i="2"/>
  <c r="B230" i="2"/>
  <c r="A230" i="2"/>
  <c r="E229" i="2"/>
  <c r="C229" i="2"/>
  <c r="B229" i="2"/>
  <c r="A229" i="2"/>
  <c r="E228" i="2"/>
  <c r="C228" i="2"/>
  <c r="B228" i="2"/>
  <c r="A228" i="2"/>
  <c r="E227" i="2"/>
  <c r="C227" i="2"/>
  <c r="B227" i="2"/>
  <c r="A227" i="2"/>
  <c r="E226" i="2"/>
  <c r="C226" i="2"/>
  <c r="B226" i="2"/>
  <c r="A226" i="2"/>
  <c r="E225" i="2"/>
  <c r="C225" i="2"/>
  <c r="B225" i="2"/>
  <c r="A225" i="2"/>
  <c r="E224" i="2"/>
  <c r="C224" i="2"/>
  <c r="B224" i="2"/>
  <c r="A224" i="2"/>
  <c r="E223" i="2"/>
  <c r="C223" i="2"/>
  <c r="B223" i="2"/>
  <c r="A223" i="2"/>
  <c r="E222" i="2"/>
  <c r="C222" i="2"/>
  <c r="B222" i="2"/>
  <c r="A222" i="2"/>
  <c r="E221" i="2"/>
  <c r="C221" i="2"/>
  <c r="B221" i="2"/>
  <c r="A221" i="2"/>
  <c r="E220" i="2"/>
  <c r="C220" i="2"/>
  <c r="B220" i="2"/>
  <c r="A220" i="2"/>
  <c r="E219" i="2"/>
  <c r="C219" i="2"/>
  <c r="B219" i="2"/>
  <c r="A219" i="2"/>
  <c r="E218" i="2"/>
  <c r="C218" i="2"/>
  <c r="B218" i="2"/>
  <c r="A218" i="2"/>
  <c r="E217" i="2"/>
  <c r="C217" i="2"/>
  <c r="B217" i="2"/>
  <c r="A217" i="2"/>
  <c r="E216" i="2"/>
  <c r="C216" i="2"/>
  <c r="B216" i="2"/>
  <c r="A216" i="2"/>
  <c r="E215" i="2"/>
  <c r="C215" i="2"/>
  <c r="B215" i="2"/>
  <c r="A215" i="2"/>
  <c r="E214" i="2"/>
  <c r="C214" i="2"/>
  <c r="B214" i="2"/>
  <c r="A214" i="2"/>
  <c r="E213" i="2"/>
  <c r="C213" i="2"/>
  <c r="B213" i="2"/>
  <c r="A213" i="2"/>
  <c r="E212" i="2"/>
  <c r="C212" i="2"/>
  <c r="B212" i="2"/>
  <c r="A212" i="2"/>
  <c r="E211" i="2"/>
  <c r="C211" i="2"/>
  <c r="B211" i="2"/>
  <c r="A211" i="2"/>
  <c r="E210" i="2"/>
  <c r="C210" i="2"/>
  <c r="B210" i="2"/>
  <c r="A210" i="2"/>
  <c r="E209" i="2"/>
  <c r="C209" i="2"/>
  <c r="B209" i="2"/>
  <c r="A209" i="2"/>
  <c r="E208" i="2"/>
  <c r="C208" i="2"/>
  <c r="B208" i="2"/>
  <c r="A208" i="2"/>
  <c r="E207" i="2"/>
  <c r="C207" i="2"/>
  <c r="B207" i="2"/>
  <c r="A207" i="2"/>
  <c r="E206" i="2"/>
  <c r="C206" i="2"/>
  <c r="B206" i="2"/>
  <c r="A206" i="2"/>
  <c r="E205" i="2"/>
  <c r="C205" i="2"/>
  <c r="B205" i="2"/>
  <c r="A205" i="2"/>
  <c r="E204" i="2"/>
  <c r="C204" i="2"/>
  <c r="B204" i="2"/>
  <c r="A204" i="2"/>
  <c r="C201" i="2"/>
  <c r="B193" i="2"/>
  <c r="E192" i="2"/>
  <c r="C192" i="2"/>
  <c r="B192" i="2"/>
  <c r="A192" i="2"/>
  <c r="E191" i="2"/>
  <c r="C191" i="2"/>
  <c r="B191" i="2"/>
  <c r="A191" i="2"/>
  <c r="E190" i="2"/>
  <c r="C190" i="2"/>
  <c r="B190" i="2"/>
  <c r="A190" i="2"/>
  <c r="E189" i="2"/>
  <c r="C189" i="2"/>
  <c r="B189" i="2"/>
  <c r="A189" i="2"/>
  <c r="E188" i="2"/>
  <c r="C188" i="2"/>
  <c r="B188" i="2"/>
  <c r="A188" i="2"/>
  <c r="E187" i="2"/>
  <c r="C187" i="2"/>
  <c r="B187" i="2"/>
  <c r="A187" i="2"/>
  <c r="E186" i="2"/>
  <c r="C186" i="2"/>
  <c r="B186" i="2"/>
  <c r="A186" i="2"/>
  <c r="E185" i="2"/>
  <c r="C185" i="2"/>
  <c r="B185" i="2"/>
  <c r="A185" i="2"/>
  <c r="E184" i="2"/>
  <c r="C184" i="2"/>
  <c r="B184" i="2"/>
  <c r="A184" i="2"/>
  <c r="E183" i="2"/>
  <c r="C183" i="2"/>
  <c r="B183" i="2"/>
  <c r="A183" i="2"/>
  <c r="E182" i="2"/>
  <c r="C182" i="2"/>
  <c r="B182" i="2"/>
  <c r="A182" i="2"/>
  <c r="E181" i="2"/>
  <c r="C181" i="2"/>
  <c r="B181" i="2"/>
  <c r="A181" i="2"/>
  <c r="E180" i="2"/>
  <c r="C180" i="2"/>
  <c r="B180" i="2"/>
  <c r="A180" i="2"/>
  <c r="E179" i="2"/>
  <c r="C179" i="2"/>
  <c r="B179" i="2"/>
  <c r="A179" i="2"/>
  <c r="E178" i="2"/>
  <c r="C178" i="2"/>
  <c r="B178" i="2"/>
  <c r="A178" i="2"/>
  <c r="E177" i="2"/>
  <c r="C177" i="2"/>
  <c r="B177" i="2"/>
  <c r="A177" i="2"/>
  <c r="E176" i="2"/>
  <c r="C176" i="2"/>
  <c r="B176" i="2"/>
  <c r="A176" i="2"/>
  <c r="E175" i="2"/>
  <c r="C175" i="2"/>
  <c r="B175" i="2"/>
  <c r="A175" i="2"/>
  <c r="E174" i="2"/>
  <c r="C174" i="2"/>
  <c r="B174" i="2"/>
  <c r="A174" i="2"/>
  <c r="E173" i="2"/>
  <c r="C173" i="2"/>
  <c r="B173" i="2"/>
  <c r="A173" i="2"/>
  <c r="E172" i="2"/>
  <c r="C172" i="2"/>
  <c r="B172" i="2"/>
  <c r="A172" i="2"/>
  <c r="E171" i="2"/>
  <c r="C171" i="2"/>
  <c r="B171" i="2"/>
  <c r="A171" i="2"/>
  <c r="E170" i="2"/>
  <c r="C170" i="2"/>
  <c r="B170" i="2"/>
  <c r="A170" i="2"/>
  <c r="E169" i="2"/>
  <c r="C169" i="2"/>
  <c r="B169" i="2"/>
  <c r="A169" i="2"/>
  <c r="E168" i="2"/>
  <c r="C168" i="2"/>
  <c r="B168" i="2"/>
  <c r="A168" i="2"/>
  <c r="E167" i="2"/>
  <c r="C167" i="2"/>
  <c r="B167" i="2"/>
  <c r="A167" i="2"/>
  <c r="E166" i="2"/>
  <c r="C166" i="2"/>
  <c r="B166" i="2"/>
  <c r="A166" i="2"/>
  <c r="E165" i="2"/>
  <c r="C165" i="2"/>
  <c r="B165" i="2"/>
  <c r="A165" i="2"/>
  <c r="E164" i="2"/>
  <c r="C164" i="2"/>
  <c r="B164" i="2"/>
  <c r="A164" i="2"/>
  <c r="E163" i="2"/>
  <c r="C163" i="2"/>
  <c r="B163" i="2"/>
  <c r="A163" i="2"/>
  <c r="E162" i="2"/>
  <c r="C162" i="2"/>
  <c r="B162" i="2"/>
  <c r="A162" i="2"/>
  <c r="E161" i="2"/>
  <c r="C161" i="2"/>
  <c r="B161" i="2"/>
  <c r="A161" i="2"/>
  <c r="E160" i="2"/>
  <c r="C160" i="2"/>
  <c r="B160" i="2"/>
  <c r="A160" i="2"/>
  <c r="E159" i="2"/>
  <c r="C159" i="2"/>
  <c r="B159" i="2"/>
  <c r="A159" i="2"/>
  <c r="E158" i="2"/>
  <c r="C158" i="2"/>
  <c r="B158" i="2"/>
  <c r="A158" i="2"/>
  <c r="E157" i="2"/>
  <c r="C157" i="2"/>
  <c r="B157" i="2"/>
  <c r="A157" i="2"/>
  <c r="E156" i="2"/>
  <c r="C156" i="2"/>
  <c r="B156" i="2"/>
  <c r="A156" i="2"/>
  <c r="E155" i="2"/>
  <c r="C155" i="2"/>
  <c r="B155" i="2"/>
  <c r="A155" i="2"/>
  <c r="D152" i="2"/>
  <c r="C152" i="2"/>
  <c r="B144" i="2"/>
  <c r="E143" i="2"/>
  <c r="C143" i="2"/>
  <c r="B143" i="2"/>
  <c r="A143" i="2"/>
  <c r="E142" i="2"/>
  <c r="C142" i="2"/>
  <c r="B142" i="2"/>
  <c r="A142" i="2"/>
  <c r="E141" i="2"/>
  <c r="C141" i="2"/>
  <c r="B141" i="2"/>
  <c r="A141" i="2"/>
  <c r="E140" i="2"/>
  <c r="C140" i="2"/>
  <c r="B140" i="2"/>
  <c r="A140" i="2"/>
  <c r="E139" i="2"/>
  <c r="C139" i="2"/>
  <c r="B139" i="2"/>
  <c r="A139" i="2"/>
  <c r="E138" i="2"/>
  <c r="C138" i="2"/>
  <c r="B138" i="2"/>
  <c r="A138" i="2"/>
  <c r="E137" i="2"/>
  <c r="C137" i="2"/>
  <c r="B137" i="2"/>
  <c r="A137" i="2"/>
  <c r="E136" i="2"/>
  <c r="C136" i="2"/>
  <c r="B136" i="2"/>
  <c r="A136" i="2"/>
  <c r="E135" i="2"/>
  <c r="C135" i="2"/>
  <c r="B135" i="2"/>
  <c r="A135" i="2"/>
  <c r="E134" i="2"/>
  <c r="C134" i="2"/>
  <c r="B134" i="2"/>
  <c r="A134" i="2"/>
  <c r="E133" i="2"/>
  <c r="C133" i="2"/>
  <c r="B133" i="2"/>
  <c r="A133" i="2"/>
  <c r="E132" i="2"/>
  <c r="C132" i="2"/>
  <c r="B132" i="2"/>
  <c r="A132" i="2"/>
  <c r="E131" i="2"/>
  <c r="C131" i="2"/>
  <c r="B131" i="2"/>
  <c r="A131" i="2"/>
  <c r="E130" i="2"/>
  <c r="C130" i="2"/>
  <c r="B130" i="2"/>
  <c r="A130" i="2"/>
  <c r="E129" i="2"/>
  <c r="C129" i="2"/>
  <c r="B129" i="2"/>
  <c r="A129" i="2"/>
  <c r="E128" i="2"/>
  <c r="C128" i="2"/>
  <c r="B128" i="2"/>
  <c r="A128" i="2"/>
  <c r="E127" i="2"/>
  <c r="C127" i="2"/>
  <c r="B127" i="2"/>
  <c r="A127" i="2"/>
  <c r="E126" i="2"/>
  <c r="C126" i="2"/>
  <c r="B126" i="2"/>
  <c r="A126" i="2"/>
  <c r="E125" i="2"/>
  <c r="C125" i="2"/>
  <c r="B125" i="2"/>
  <c r="A125" i="2"/>
  <c r="E124" i="2"/>
  <c r="C124" i="2"/>
  <c r="B124" i="2"/>
  <c r="A124" i="2"/>
  <c r="E123" i="2"/>
  <c r="C123" i="2"/>
  <c r="B123" i="2"/>
  <c r="A123" i="2"/>
  <c r="E122" i="2"/>
  <c r="C122" i="2"/>
  <c r="B122" i="2"/>
  <c r="A122" i="2"/>
  <c r="E121" i="2"/>
  <c r="C121" i="2"/>
  <c r="B121" i="2"/>
  <c r="A121" i="2"/>
  <c r="E120" i="2"/>
  <c r="C120" i="2"/>
  <c r="B120" i="2"/>
  <c r="A120" i="2"/>
  <c r="E119" i="2"/>
  <c r="C119" i="2"/>
  <c r="B119" i="2"/>
  <c r="A119" i="2"/>
  <c r="E118" i="2"/>
  <c r="C118" i="2"/>
  <c r="B118" i="2"/>
  <c r="A118" i="2"/>
  <c r="E117" i="2"/>
  <c r="C117" i="2"/>
  <c r="B117" i="2"/>
  <c r="A117" i="2"/>
  <c r="E116" i="2"/>
  <c r="C116" i="2"/>
  <c r="B116" i="2"/>
  <c r="A116" i="2"/>
  <c r="E115" i="2"/>
  <c r="C115" i="2"/>
  <c r="B115" i="2"/>
  <c r="A115" i="2"/>
  <c r="E114" i="2"/>
  <c r="C114" i="2"/>
  <c r="B114" i="2"/>
  <c r="A114" i="2"/>
  <c r="E113" i="2"/>
  <c r="C113" i="2"/>
  <c r="B113" i="2"/>
  <c r="A113" i="2"/>
  <c r="E112" i="2"/>
  <c r="C112" i="2"/>
  <c r="B112" i="2"/>
  <c r="A112" i="2"/>
  <c r="E111" i="2"/>
  <c r="C111" i="2"/>
  <c r="B111" i="2"/>
  <c r="A111" i="2"/>
  <c r="E110" i="2"/>
  <c r="C110" i="2"/>
  <c r="B110" i="2"/>
  <c r="A110" i="2"/>
  <c r="E109" i="2"/>
  <c r="C109" i="2"/>
  <c r="B109" i="2"/>
  <c r="A109" i="2"/>
  <c r="E108" i="2"/>
  <c r="C108" i="2"/>
  <c r="B108" i="2"/>
  <c r="A108" i="2"/>
  <c r="E107" i="2"/>
  <c r="C107" i="2"/>
  <c r="B107" i="2"/>
  <c r="A107" i="2"/>
  <c r="E106" i="2"/>
  <c r="C106" i="2"/>
  <c r="B106" i="2"/>
  <c r="A106" i="2"/>
  <c r="D103" i="2"/>
  <c r="C103" i="2"/>
  <c r="B95" i="2"/>
  <c r="E94" i="2"/>
  <c r="C94" i="2"/>
  <c r="B94" i="2"/>
  <c r="A94" i="2"/>
  <c r="E93" i="2"/>
  <c r="C93" i="2"/>
  <c r="B93" i="2"/>
  <c r="A93" i="2"/>
  <c r="E92" i="2"/>
  <c r="C92" i="2"/>
  <c r="B92" i="2"/>
  <c r="A92" i="2"/>
  <c r="E91" i="2"/>
  <c r="C91" i="2"/>
  <c r="B91" i="2"/>
  <c r="A91" i="2"/>
  <c r="E90" i="2"/>
  <c r="C90" i="2"/>
  <c r="B90" i="2"/>
  <c r="A90" i="2"/>
  <c r="E89" i="2"/>
  <c r="C89" i="2"/>
  <c r="B89" i="2"/>
  <c r="A89" i="2"/>
  <c r="E88" i="2"/>
  <c r="C88" i="2"/>
  <c r="B88" i="2"/>
  <c r="A88" i="2"/>
  <c r="E87" i="2"/>
  <c r="C87" i="2"/>
  <c r="B87" i="2"/>
  <c r="A87" i="2"/>
  <c r="E86" i="2"/>
  <c r="C86" i="2"/>
  <c r="B86" i="2"/>
  <c r="A86" i="2"/>
  <c r="E85" i="2"/>
  <c r="C85" i="2"/>
  <c r="B85" i="2"/>
  <c r="A85" i="2"/>
  <c r="E84" i="2"/>
  <c r="C84" i="2"/>
  <c r="B84" i="2"/>
  <c r="A84" i="2"/>
  <c r="E83" i="2"/>
  <c r="C83" i="2"/>
  <c r="B83" i="2"/>
  <c r="A83" i="2"/>
  <c r="E82" i="2"/>
  <c r="C82" i="2"/>
  <c r="B82" i="2"/>
  <c r="A82" i="2"/>
  <c r="E81" i="2"/>
  <c r="C81" i="2"/>
  <c r="B81" i="2"/>
  <c r="A81" i="2"/>
  <c r="E80" i="2"/>
  <c r="C80" i="2"/>
  <c r="B80" i="2"/>
  <c r="A80" i="2"/>
  <c r="E79" i="2"/>
  <c r="C79" i="2"/>
  <c r="B79" i="2"/>
  <c r="A79" i="2"/>
  <c r="E78" i="2"/>
  <c r="C78" i="2"/>
  <c r="B78" i="2"/>
  <c r="A78" i="2"/>
  <c r="E77" i="2"/>
  <c r="C77" i="2"/>
  <c r="B77" i="2"/>
  <c r="A77" i="2"/>
  <c r="E76" i="2"/>
  <c r="C76" i="2"/>
  <c r="B76" i="2"/>
  <c r="A76" i="2"/>
  <c r="E75" i="2"/>
  <c r="C75" i="2"/>
  <c r="B75" i="2"/>
  <c r="A75" i="2"/>
  <c r="E74" i="2"/>
  <c r="C74" i="2"/>
  <c r="B74" i="2"/>
  <c r="A74" i="2"/>
  <c r="E73" i="2"/>
  <c r="C73" i="2"/>
  <c r="B73" i="2"/>
  <c r="A73" i="2"/>
  <c r="E72" i="2"/>
  <c r="C72" i="2"/>
  <c r="B72" i="2"/>
  <c r="A72" i="2"/>
  <c r="E71" i="2"/>
  <c r="C71" i="2"/>
  <c r="B71" i="2"/>
  <c r="A71" i="2"/>
  <c r="E70" i="2"/>
  <c r="C70" i="2"/>
  <c r="B70" i="2"/>
  <c r="A70" i="2"/>
  <c r="E69" i="2"/>
  <c r="C69" i="2"/>
  <c r="B69" i="2"/>
  <c r="A69" i="2"/>
  <c r="E68" i="2"/>
  <c r="C68" i="2"/>
  <c r="B68" i="2"/>
  <c r="A68" i="2"/>
  <c r="E67" i="2"/>
  <c r="C67" i="2"/>
  <c r="B67" i="2"/>
  <c r="A67" i="2"/>
  <c r="E66" i="2"/>
  <c r="C66" i="2"/>
  <c r="B66" i="2"/>
  <c r="A66" i="2"/>
  <c r="E65" i="2"/>
  <c r="C65" i="2"/>
  <c r="B65" i="2"/>
  <c r="A65" i="2"/>
  <c r="E64" i="2"/>
  <c r="C64" i="2"/>
  <c r="B64" i="2"/>
  <c r="A64" i="2"/>
  <c r="E63" i="2"/>
  <c r="C63" i="2"/>
  <c r="B63" i="2"/>
  <c r="A63" i="2"/>
  <c r="E62" i="2"/>
  <c r="C62" i="2"/>
  <c r="B62" i="2"/>
  <c r="A62" i="2"/>
  <c r="E61" i="2"/>
  <c r="C61" i="2"/>
  <c r="B61" i="2"/>
  <c r="A61" i="2"/>
  <c r="E60" i="2"/>
  <c r="C60" i="2"/>
  <c r="B60" i="2"/>
  <c r="A60" i="2"/>
  <c r="E59" i="2"/>
  <c r="C59" i="2"/>
  <c r="B59" i="2"/>
  <c r="A59" i="2"/>
  <c r="E58" i="2"/>
  <c r="C58" i="2"/>
  <c r="B58" i="2"/>
  <c r="A58" i="2"/>
  <c r="E57" i="2"/>
  <c r="C57" i="2"/>
  <c r="B57" i="2"/>
  <c r="A57" i="2"/>
  <c r="D54" i="2"/>
  <c r="C54" i="2"/>
  <c r="C9" i="2"/>
  <c r="C11" i="6" s="1"/>
  <c r="C10" i="2"/>
  <c r="C12" i="6" s="1"/>
  <c r="C11" i="2"/>
  <c r="C13" i="6" s="1"/>
  <c r="C12" i="2"/>
  <c r="C14" i="6" s="1"/>
  <c r="C13" i="2"/>
  <c r="C15" i="6" s="1"/>
  <c r="C14" i="2"/>
  <c r="C16" i="6" s="1"/>
  <c r="C15" i="2"/>
  <c r="C17" i="6" s="1"/>
  <c r="C16" i="2"/>
  <c r="C18" i="6" s="1"/>
  <c r="C17" i="2"/>
  <c r="C19" i="6" s="1"/>
  <c r="C18" i="2"/>
  <c r="C20" i="6" s="1"/>
  <c r="C19" i="2"/>
  <c r="C21" i="6" s="1"/>
  <c r="C20" i="2"/>
  <c r="C22" i="6" s="1"/>
  <c r="C21" i="2"/>
  <c r="C23" i="6" s="1"/>
  <c r="C22" i="2"/>
  <c r="C24" i="6" s="1"/>
  <c r="C23" i="2"/>
  <c r="C25" i="6" s="1"/>
  <c r="C24" i="2"/>
  <c r="C26" i="6" s="1"/>
  <c r="C25" i="2"/>
  <c r="C27" i="6" s="1"/>
  <c r="C26" i="2"/>
  <c r="C28" i="6" s="1"/>
  <c r="C27" i="2"/>
  <c r="C29" i="6" s="1"/>
  <c r="C28" i="2"/>
  <c r="C30" i="6" s="1"/>
  <c r="C29" i="2"/>
  <c r="C31" i="6" s="1"/>
  <c r="C30" i="2"/>
  <c r="C32" i="6" s="1"/>
  <c r="C31" i="2"/>
  <c r="C33" i="6" s="1"/>
  <c r="C32" i="2"/>
  <c r="C34" i="6" s="1"/>
  <c r="C33" i="2"/>
  <c r="C35" i="6" s="1"/>
  <c r="C34" i="2"/>
  <c r="C36" i="6" s="1"/>
  <c r="C35" i="2"/>
  <c r="C37" i="6" s="1"/>
  <c r="C36" i="2"/>
  <c r="C38" i="6" s="1"/>
  <c r="C37" i="2"/>
  <c r="C39" i="6" s="1"/>
  <c r="C38" i="2"/>
  <c r="C40" i="6" s="1"/>
  <c r="C39" i="2"/>
  <c r="C41" i="6" s="1"/>
  <c r="C40" i="2"/>
  <c r="C42" i="6" s="1"/>
  <c r="C41" i="2"/>
  <c r="C43" i="6" s="1"/>
  <c r="C42" i="2"/>
  <c r="C44" i="6" s="1"/>
  <c r="C43" i="2"/>
  <c r="C45" i="6" s="1"/>
  <c r="C44" i="2"/>
  <c r="C46" i="6" s="1"/>
  <c r="C45" i="2"/>
  <c r="C47" i="6" s="1"/>
  <c r="B9" i="2"/>
  <c r="B11" i="6" s="1"/>
  <c r="B10" i="2"/>
  <c r="B12" i="6" s="1"/>
  <c r="B11" i="2"/>
  <c r="B13" i="6" s="1"/>
  <c r="B12" i="2"/>
  <c r="B14" i="6" s="1"/>
  <c r="B13" i="2"/>
  <c r="B15" i="6" s="1"/>
  <c r="B14" i="2"/>
  <c r="B16" i="6" s="1"/>
  <c r="B15" i="2"/>
  <c r="B17" i="6" s="1"/>
  <c r="B16" i="2"/>
  <c r="B18" i="6" s="1"/>
  <c r="B17" i="2"/>
  <c r="B19" i="6" s="1"/>
  <c r="B18" i="2"/>
  <c r="B20" i="6" s="1"/>
  <c r="B19" i="2"/>
  <c r="B21" i="6" s="1"/>
  <c r="B20" i="2"/>
  <c r="B22" i="6" s="1"/>
  <c r="B21" i="2"/>
  <c r="B23" i="6" s="1"/>
  <c r="B22" i="2"/>
  <c r="B24" i="6" s="1"/>
  <c r="B23" i="2"/>
  <c r="B25" i="6" s="1"/>
  <c r="B24" i="2"/>
  <c r="B26" i="6" s="1"/>
  <c r="B25" i="2"/>
  <c r="B27" i="6" s="1"/>
  <c r="B26" i="2"/>
  <c r="B28" i="6" s="1"/>
  <c r="B27" i="2"/>
  <c r="B29" i="6" s="1"/>
  <c r="B28" i="2"/>
  <c r="B30" i="6" s="1"/>
  <c r="B29" i="2"/>
  <c r="B31" i="6" s="1"/>
  <c r="B30" i="2"/>
  <c r="B32" i="6" s="1"/>
  <c r="B31" i="2"/>
  <c r="B33" i="6" s="1"/>
  <c r="B32" i="2"/>
  <c r="B34" i="6" s="1"/>
  <c r="B33" i="2"/>
  <c r="B35" i="6" s="1"/>
  <c r="B34" i="2"/>
  <c r="B36" i="6" s="1"/>
  <c r="B35" i="2"/>
  <c r="B37" i="6" s="1"/>
  <c r="B36" i="2"/>
  <c r="B38" i="6" s="1"/>
  <c r="B37" i="2"/>
  <c r="B39" i="6" s="1"/>
  <c r="B38" i="2"/>
  <c r="B40" i="6" s="1"/>
  <c r="B39" i="2"/>
  <c r="B41" i="6" s="1"/>
  <c r="B40" i="2"/>
  <c r="B42" i="6" s="1"/>
  <c r="B41" i="2"/>
  <c r="B43" i="6" s="1"/>
  <c r="B42" i="2"/>
  <c r="B44" i="6" s="1"/>
  <c r="B43" i="2"/>
  <c r="B45" i="6" s="1"/>
  <c r="B44" i="2"/>
  <c r="B46" i="6" s="1"/>
  <c r="B45" i="2"/>
  <c r="B47" i="6" s="1"/>
  <c r="R1085" i="5" l="1"/>
  <c r="T1085" i="5" s="1"/>
  <c r="R1087" i="5"/>
  <c r="T1087" i="5" s="1"/>
  <c r="R1089" i="5"/>
  <c r="T1089" i="5" s="1"/>
  <c r="R1091" i="5"/>
  <c r="T1091" i="5" s="1"/>
  <c r="R1093" i="5"/>
  <c r="T1093" i="5" s="1"/>
  <c r="R1097" i="5"/>
  <c r="T1097" i="5" s="1"/>
  <c r="R1099" i="5"/>
  <c r="T1099" i="5" s="1"/>
  <c r="R1101" i="5"/>
  <c r="T1101" i="5" s="1"/>
  <c r="R1105" i="5"/>
  <c r="T1105" i="5" s="1"/>
  <c r="R1109" i="5"/>
  <c r="T1109" i="5" s="1"/>
  <c r="R1113" i="5"/>
  <c r="T1113" i="5" s="1"/>
  <c r="R1117" i="5"/>
  <c r="T1117" i="5" s="1"/>
  <c r="R1121" i="5"/>
  <c r="T1121" i="5" s="1"/>
  <c r="R1086" i="5"/>
  <c r="T1086" i="5" s="1"/>
  <c r="R1088" i="5"/>
  <c r="T1088" i="5" s="1"/>
  <c r="R1090" i="5"/>
  <c r="T1090" i="5" s="1"/>
  <c r="R1092" i="5"/>
  <c r="T1092" i="5" s="1"/>
  <c r="R1094" i="5"/>
  <c r="T1094" i="5" s="1"/>
  <c r="R1096" i="5"/>
  <c r="T1096" i="5" s="1"/>
  <c r="R1098" i="5"/>
  <c r="T1098" i="5" s="1"/>
  <c r="R1102" i="5"/>
  <c r="T1102" i="5" s="1"/>
  <c r="R1104" i="5"/>
  <c r="T1104" i="5" s="1"/>
  <c r="R1106" i="5"/>
  <c r="T1106" i="5" s="1"/>
  <c r="R1114" i="5"/>
  <c r="T1114" i="5" s="1"/>
  <c r="R1116" i="5"/>
  <c r="T1116" i="5" s="1"/>
  <c r="R1118" i="5"/>
  <c r="T1118" i="5" s="1"/>
  <c r="R1120" i="5"/>
  <c r="T1120" i="5" s="1"/>
  <c r="R1108" i="5"/>
  <c r="T1108" i="5" s="1"/>
  <c r="R1107" i="5"/>
  <c r="T1107" i="5" s="1"/>
  <c r="R1110" i="5"/>
  <c r="T1110" i="5" s="1"/>
  <c r="R1112" i="5"/>
  <c r="T1112" i="5" s="1"/>
  <c r="R1122" i="5"/>
  <c r="T1122" i="5" s="1"/>
  <c r="Q1074" i="5"/>
  <c r="D996" i="2"/>
  <c r="T1045" i="5"/>
  <c r="D1016" i="2"/>
  <c r="T1065" i="5"/>
  <c r="R32" i="5"/>
  <c r="D32" i="2" s="1"/>
  <c r="R23" i="5"/>
  <c r="D23" i="2" s="1"/>
  <c r="R42" i="5"/>
  <c r="D42" i="2" s="1"/>
  <c r="R38" i="5"/>
  <c r="D38" i="2" s="1"/>
  <c r="R18" i="5"/>
  <c r="D18" i="2" s="1"/>
  <c r="D20" i="6" s="1"/>
  <c r="D1001" i="2"/>
  <c r="R14" i="5"/>
  <c r="D14" i="2" s="1"/>
  <c r="R31" i="5"/>
  <c r="D31" i="2" s="1"/>
  <c r="D43" i="2"/>
  <c r="D45" i="6" s="1"/>
  <c r="R28" i="5"/>
  <c r="D28" i="2" s="1"/>
  <c r="R45" i="5"/>
  <c r="D45" i="2" s="1"/>
  <c r="D47" i="6" s="1"/>
  <c r="D41" i="2"/>
  <c r="D43" i="6" s="1"/>
  <c r="R30" i="5"/>
  <c r="D30" i="2" s="1"/>
  <c r="D25" i="2"/>
  <c r="D27" i="6" s="1"/>
  <c r="R21" i="5"/>
  <c r="D21" i="2" s="1"/>
  <c r="R13" i="5"/>
  <c r="D13" i="2" s="1"/>
  <c r="R9" i="5"/>
  <c r="D9" i="2" s="1"/>
  <c r="T1044" i="5"/>
  <c r="R1066" i="5"/>
  <c r="D1017" i="2" s="1"/>
  <c r="R1070" i="5"/>
  <c r="D1021" i="2" s="1"/>
  <c r="D987" i="2"/>
  <c r="R1042" i="5"/>
  <c r="D993" i="2" s="1"/>
  <c r="R1046" i="5"/>
  <c r="D997" i="2" s="1"/>
  <c r="R1058" i="5"/>
  <c r="D1009" i="2" s="1"/>
  <c r="R17" i="5"/>
  <c r="D17" i="2" s="1"/>
  <c r="R37" i="5"/>
  <c r="D37" i="2" s="1"/>
  <c r="R40" i="5"/>
  <c r="D40" i="2" s="1"/>
  <c r="D33" i="2"/>
  <c r="D35" i="6" s="1"/>
  <c r="D29" i="2"/>
  <c r="D31" i="6" s="1"/>
  <c r="D24" i="2"/>
  <c r="D26" i="6" s="1"/>
  <c r="R24" i="5"/>
  <c r="R16" i="5"/>
  <c r="D16" i="2" s="1"/>
  <c r="D12" i="2"/>
  <c r="D14" i="6" s="1"/>
  <c r="D992" i="2"/>
  <c r="D1003" i="2"/>
  <c r="D1018" i="2"/>
  <c r="R1038" i="5"/>
  <c r="R1054" i="5"/>
  <c r="D1005" i="2" s="1"/>
  <c r="R10" i="5"/>
  <c r="D10" i="2" s="1"/>
  <c r="R19" i="5"/>
  <c r="D19" i="2" s="1"/>
  <c r="R27" i="5"/>
  <c r="D27" i="2" s="1"/>
  <c r="R39" i="5"/>
  <c r="D39" i="2" s="1"/>
  <c r="D44" i="2"/>
  <c r="D46" i="6" s="1"/>
  <c r="R22" i="5"/>
  <c r="D22" i="2" s="1"/>
  <c r="D24" i="6" s="1"/>
  <c r="R20" i="5"/>
  <c r="D20" i="2" s="1"/>
  <c r="D22" i="6" s="1"/>
  <c r="R15" i="5"/>
  <c r="D15" i="2" s="1"/>
  <c r="D17" i="6" s="1"/>
  <c r="D994" i="2"/>
  <c r="R1056" i="5"/>
  <c r="T1056" i="5" s="1"/>
  <c r="D1019" i="2"/>
  <c r="R1061" i="5"/>
  <c r="D1012" i="2" s="1"/>
  <c r="D998" i="2"/>
  <c r="T1049" i="5"/>
  <c r="R1071" i="5"/>
  <c r="T1071" i="5" s="1"/>
  <c r="D1014" i="2"/>
  <c r="R1059" i="5"/>
  <c r="T1059" i="5" s="1"/>
  <c r="D1004" i="2"/>
  <c r="R1039" i="5"/>
  <c r="T1039" i="5" s="1"/>
  <c r="R1073" i="5"/>
  <c r="T1073" i="5" s="1"/>
  <c r="T1043" i="5"/>
  <c r="R1021" i="5"/>
  <c r="T1021" i="5" s="1"/>
  <c r="D1011" i="2"/>
  <c r="T1060" i="5"/>
  <c r="R992" i="5"/>
  <c r="T992" i="5" s="1"/>
  <c r="R1000" i="5"/>
  <c r="T1000" i="5" s="1"/>
  <c r="R1011" i="5"/>
  <c r="T1011" i="5" s="1"/>
  <c r="R1015" i="5"/>
  <c r="T1015" i="5" s="1"/>
  <c r="D1000" i="2"/>
  <c r="D1006" i="2"/>
  <c r="T1055" i="5"/>
  <c r="D1024" i="2"/>
  <c r="R993" i="5"/>
  <c r="T993" i="5" s="1"/>
  <c r="R997" i="5"/>
  <c r="T997" i="5" s="1"/>
  <c r="R1004" i="5"/>
  <c r="T1004" i="5" s="1"/>
  <c r="R1008" i="5"/>
  <c r="T1008" i="5" s="1"/>
  <c r="R1019" i="5"/>
  <c r="T1019" i="5" s="1"/>
  <c r="D995" i="2"/>
  <c r="D11" i="2"/>
  <c r="D13" i="6" s="1"/>
  <c r="R1002" i="5"/>
  <c r="T1002" i="5" s="1"/>
  <c r="R1009" i="5"/>
  <c r="T1009" i="5" s="1"/>
  <c r="D990" i="2"/>
  <c r="R990" i="5"/>
  <c r="T990" i="5" s="1"/>
  <c r="T1050" i="5"/>
  <c r="R987" i="5"/>
  <c r="T987" i="5" s="1"/>
  <c r="T991" i="5"/>
  <c r="R995" i="5"/>
  <c r="T995" i="5" s="1"/>
  <c r="T1006" i="5"/>
  <c r="D1073" i="2"/>
  <c r="R994" i="5"/>
  <c r="T994" i="5" s="1"/>
  <c r="T1018" i="5"/>
  <c r="R999" i="5"/>
  <c r="T999" i="5" s="1"/>
  <c r="T988" i="5"/>
  <c r="T1007" i="5"/>
  <c r="R1024" i="5"/>
  <c r="T1024" i="5" s="1"/>
  <c r="R1022" i="5"/>
  <c r="T1022" i="5" s="1"/>
  <c r="R1023" i="5"/>
  <c r="T1023" i="5" s="1"/>
  <c r="T1017" i="5"/>
  <c r="T1014" i="5"/>
  <c r="R1012" i="5"/>
  <c r="T1012" i="5" s="1"/>
  <c r="T1001" i="5"/>
  <c r="R996" i="5"/>
  <c r="D1038" i="2"/>
  <c r="T1095" i="5"/>
  <c r="D1046" i="2"/>
  <c r="T1103" i="5"/>
  <c r="D1054" i="2"/>
  <c r="D1051" i="2"/>
  <c r="T1100" i="5"/>
  <c r="T1111" i="5"/>
  <c r="D1062" i="2"/>
  <c r="T1115" i="5"/>
  <c r="D1066" i="2"/>
  <c r="T1119" i="5"/>
  <c r="D1070" i="2"/>
  <c r="D1057" i="2"/>
  <c r="D1049" i="2"/>
  <c r="D1058" i="2"/>
  <c r="F1058" i="2" s="1"/>
  <c r="D1072" i="2"/>
  <c r="F1072" i="2" s="1"/>
  <c r="D1064" i="2"/>
  <c r="D1056" i="2"/>
  <c r="F1056" i="2" s="1"/>
  <c r="D1048" i="2"/>
  <c r="D1040" i="2"/>
  <c r="F1040" i="2" s="1"/>
  <c r="D1071" i="2"/>
  <c r="D1063" i="2"/>
  <c r="D1055" i="2"/>
  <c r="D1043" i="2"/>
  <c r="T1041" i="5"/>
  <c r="D1002" i="2"/>
  <c r="T1053" i="5"/>
  <c r="T1063" i="5"/>
  <c r="T1066" i="5"/>
  <c r="T1068" i="5"/>
  <c r="T1042" i="5"/>
  <c r="D1015" i="2"/>
  <c r="D1020" i="2"/>
  <c r="D999" i="2"/>
  <c r="T1058" i="5"/>
  <c r="D988" i="2"/>
  <c r="D991" i="2"/>
  <c r="T1047" i="5"/>
  <c r="T1052" i="5"/>
  <c r="D1008" i="2"/>
  <c r="D1013" i="2"/>
  <c r="T1067" i="5"/>
  <c r="F41" i="2"/>
  <c r="F44" i="2"/>
  <c r="F36" i="2"/>
  <c r="F12" i="2"/>
  <c r="F1038" i="2"/>
  <c r="F35" i="2"/>
  <c r="F34" i="2"/>
  <c r="F26" i="2"/>
  <c r="T1046" i="5"/>
  <c r="T1054" i="5"/>
  <c r="Q107" i="5"/>
  <c r="R107" i="5" s="1"/>
  <c r="Q108" i="5"/>
  <c r="R108" i="5" s="1"/>
  <c r="Q109" i="5"/>
  <c r="R109" i="5" s="1"/>
  <c r="Q110" i="5"/>
  <c r="Q111" i="5"/>
  <c r="R111" i="5" s="1"/>
  <c r="Q112" i="5"/>
  <c r="R112" i="5" s="1"/>
  <c r="Q113" i="5"/>
  <c r="R113" i="5" s="1"/>
  <c r="Q114" i="5"/>
  <c r="Q115" i="5"/>
  <c r="R115" i="5" s="1"/>
  <c r="Q116" i="5"/>
  <c r="R116" i="5" s="1"/>
  <c r="Q117" i="5"/>
  <c r="R117" i="5" s="1"/>
  <c r="Q118" i="5"/>
  <c r="D119" i="2"/>
  <c r="F23" i="6" s="1"/>
  <c r="Q120" i="5"/>
  <c r="R120" i="5" s="1"/>
  <c r="Q121" i="5"/>
  <c r="R121" i="5" s="1"/>
  <c r="Q122" i="5"/>
  <c r="Q123" i="5"/>
  <c r="R123" i="5" s="1"/>
  <c r="D124" i="2"/>
  <c r="F28" i="6" s="1"/>
  <c r="Q125" i="5"/>
  <c r="R125" i="5" s="1"/>
  <c r="Q126" i="5"/>
  <c r="R126" i="5" s="1"/>
  <c r="Q127" i="5"/>
  <c r="Q128" i="5"/>
  <c r="R128" i="5" s="1"/>
  <c r="D129" i="2"/>
  <c r="F33" i="6" s="1"/>
  <c r="Q130" i="5"/>
  <c r="R130" i="5" s="1"/>
  <c r="Q131" i="5"/>
  <c r="R131" i="5" s="1"/>
  <c r="Q132" i="5"/>
  <c r="R132" i="5" s="1"/>
  <c r="Q133" i="5"/>
  <c r="R133" i="5" s="1"/>
  <c r="Q134" i="5"/>
  <c r="R134" i="5" s="1"/>
  <c r="Q135" i="5"/>
  <c r="R135" i="5" s="1"/>
  <c r="Q136" i="5"/>
  <c r="R136" i="5" s="1"/>
  <c r="Q137" i="5"/>
  <c r="R137" i="5" s="1"/>
  <c r="Q138" i="5"/>
  <c r="R138" i="5" s="1"/>
  <c r="Q139" i="5"/>
  <c r="R139" i="5" s="1"/>
  <c r="Q140" i="5"/>
  <c r="R140" i="5" s="1"/>
  <c r="Q141" i="5"/>
  <c r="R141" i="5" s="1"/>
  <c r="Q142" i="5"/>
  <c r="D143" i="2"/>
  <c r="F47" i="6" s="1"/>
  <c r="Q106" i="5"/>
  <c r="R106" i="5" s="1"/>
  <c r="Q8" i="5"/>
  <c r="D46" i="5"/>
  <c r="D1059" i="2" l="1"/>
  <c r="D1061" i="2"/>
  <c r="F1061" i="2" s="1"/>
  <c r="D1065" i="2"/>
  <c r="D1041" i="2"/>
  <c r="D23" i="6"/>
  <c r="F21" i="2"/>
  <c r="T1070" i="5"/>
  <c r="F25" i="2"/>
  <c r="D1039" i="2"/>
  <c r="F1039" i="2" s="1"/>
  <c r="D1047" i="2"/>
  <c r="F1047" i="2" s="1"/>
  <c r="D1067" i="2"/>
  <c r="D1036" i="2"/>
  <c r="D1044" i="2"/>
  <c r="D1052" i="2"/>
  <c r="D1060" i="2"/>
  <c r="D1068" i="2"/>
  <c r="F1068" i="2" s="1"/>
  <c r="D1050" i="2"/>
  <c r="D1037" i="2"/>
  <c r="D1045" i="2"/>
  <c r="D1053" i="2"/>
  <c r="D1069" i="2"/>
  <c r="F1069" i="2" s="1"/>
  <c r="D1042" i="2"/>
  <c r="F1042" i="2" s="1"/>
  <c r="F33" i="2"/>
  <c r="D42" i="6"/>
  <c r="F40" i="2"/>
  <c r="D34" i="6"/>
  <c r="F32" i="2"/>
  <c r="F24" i="2"/>
  <c r="D11" i="6"/>
  <c r="F9" i="2"/>
  <c r="F43" i="2"/>
  <c r="D44" i="6"/>
  <c r="F42" i="2"/>
  <c r="D40" i="6"/>
  <c r="F38" i="2"/>
  <c r="D32" i="6"/>
  <c r="F30" i="2"/>
  <c r="R1074" i="5"/>
  <c r="D1022" i="2"/>
  <c r="F45" i="2"/>
  <c r="T1038" i="5"/>
  <c r="F18" i="2"/>
  <c r="F29" i="2"/>
  <c r="D29" i="6"/>
  <c r="F27" i="2"/>
  <c r="D39" i="6"/>
  <c r="F37" i="2"/>
  <c r="D15" i="6"/>
  <c r="F13" i="2"/>
  <c r="D16" i="6"/>
  <c r="F14" i="2"/>
  <c r="D21" i="6"/>
  <c r="F19" i="2"/>
  <c r="D18" i="6"/>
  <c r="F16" i="2"/>
  <c r="D19" i="6"/>
  <c r="F17" i="2"/>
  <c r="D30" i="6"/>
  <c r="F28" i="2"/>
  <c r="D25" i="6"/>
  <c r="F23" i="2"/>
  <c r="D12" i="6"/>
  <c r="F10" i="2"/>
  <c r="D41" i="6"/>
  <c r="F39" i="2"/>
  <c r="D33" i="6"/>
  <c r="F31" i="2"/>
  <c r="R127" i="5"/>
  <c r="D127" i="2" s="1"/>
  <c r="F987" i="2"/>
  <c r="R142" i="5"/>
  <c r="D142" i="2" s="1"/>
  <c r="R122" i="5"/>
  <c r="D122" i="2" s="1"/>
  <c r="R118" i="5"/>
  <c r="D118" i="2" s="1"/>
  <c r="R114" i="5"/>
  <c r="D114" i="2" s="1"/>
  <c r="R110" i="5"/>
  <c r="D110" i="2" s="1"/>
  <c r="R8" i="5"/>
  <c r="R46" i="5" s="1"/>
  <c r="D989" i="2"/>
  <c r="F22" i="2"/>
  <c r="F20" i="2"/>
  <c r="F15" i="2"/>
  <c r="D1007" i="2"/>
  <c r="T1061" i="5"/>
  <c r="D1010" i="2"/>
  <c r="F1046" i="2"/>
  <c r="F1071" i="2"/>
  <c r="R1025" i="5"/>
  <c r="F1065" i="2"/>
  <c r="F1049" i="2"/>
  <c r="F1045" i="2"/>
  <c r="F1066" i="2"/>
  <c r="F1060" i="2"/>
  <c r="F11" i="2"/>
  <c r="F1052" i="2"/>
  <c r="F1057" i="2"/>
  <c r="F1070" i="2"/>
  <c r="F1062" i="2"/>
  <c r="F1054" i="2"/>
  <c r="F1037" i="2"/>
  <c r="F1053" i="2"/>
  <c r="F1051" i="2"/>
  <c r="T1064" i="5"/>
  <c r="F1041" i="2"/>
  <c r="T1072" i="5"/>
  <c r="D1023" i="2"/>
  <c r="F1055" i="2"/>
  <c r="F1044" i="2"/>
  <c r="F1050" i="2"/>
  <c r="F1073" i="2"/>
  <c r="F1043" i="2"/>
  <c r="F1063" i="2"/>
  <c r="F1067" i="2"/>
  <c r="F1059" i="2"/>
  <c r="F1036" i="2"/>
  <c r="F1048" i="2"/>
  <c r="F1064" i="2"/>
  <c r="T996" i="5"/>
  <c r="T1025" i="5" s="1"/>
  <c r="T1123" i="5"/>
  <c r="D139" i="2"/>
  <c r="D123" i="2"/>
  <c r="F27" i="6" s="1"/>
  <c r="D115" i="2"/>
  <c r="F19" i="6" s="1"/>
  <c r="D111" i="2"/>
  <c r="F15" i="6" s="1"/>
  <c r="D107" i="2"/>
  <c r="T1057" i="5"/>
  <c r="T1040" i="5"/>
  <c r="T1036" i="5"/>
  <c r="D138" i="2"/>
  <c r="F42" i="6" s="1"/>
  <c r="D130" i="2"/>
  <c r="F34" i="6" s="1"/>
  <c r="D141" i="2"/>
  <c r="F45" i="6" s="1"/>
  <c r="D137" i="2"/>
  <c r="F41" i="6" s="1"/>
  <c r="D133" i="2"/>
  <c r="F37" i="6" s="1"/>
  <c r="D125" i="2"/>
  <c r="F29" i="6" s="1"/>
  <c r="D121" i="2"/>
  <c r="F25" i="6" s="1"/>
  <c r="D117" i="2"/>
  <c r="F21" i="6" s="1"/>
  <c r="D113" i="2"/>
  <c r="F17" i="6" s="1"/>
  <c r="D109" i="2"/>
  <c r="F13" i="6" s="1"/>
  <c r="T1051" i="5"/>
  <c r="D135" i="2"/>
  <c r="F39" i="6" s="1"/>
  <c r="D131" i="2"/>
  <c r="F35" i="6" s="1"/>
  <c r="D134" i="2"/>
  <c r="F38" i="6" s="1"/>
  <c r="D126" i="2"/>
  <c r="F30" i="6" s="1"/>
  <c r="D140" i="2"/>
  <c r="F44" i="6" s="1"/>
  <c r="D136" i="2"/>
  <c r="F40" i="6" s="1"/>
  <c r="D132" i="2"/>
  <c r="F36" i="6" s="1"/>
  <c r="D128" i="2"/>
  <c r="F32" i="6" s="1"/>
  <c r="D120" i="2"/>
  <c r="F24" i="6" s="1"/>
  <c r="D116" i="2"/>
  <c r="F20" i="6" s="1"/>
  <c r="D112" i="2"/>
  <c r="F16" i="6" s="1"/>
  <c r="D108" i="2"/>
  <c r="F12" i="6" s="1"/>
  <c r="T1062" i="5"/>
  <c r="T1037" i="5"/>
  <c r="T1048" i="5"/>
  <c r="T1069" i="5"/>
  <c r="F143" i="2"/>
  <c r="F129" i="2"/>
  <c r="F119" i="2"/>
  <c r="F124" i="2"/>
  <c r="E30" i="7"/>
  <c r="D1074" i="2" l="1"/>
  <c r="F140" i="2"/>
  <c r="F18" i="6"/>
  <c r="F114" i="2"/>
  <c r="F22" i="6"/>
  <c r="F118" i="2"/>
  <c r="F26" i="6"/>
  <c r="F122" i="2"/>
  <c r="F14" i="6"/>
  <c r="F110" i="2"/>
  <c r="F46" i="6"/>
  <c r="F142" i="2"/>
  <c r="D8" i="2"/>
  <c r="F31" i="6"/>
  <c r="F127" i="2"/>
  <c r="F107" i="2"/>
  <c r="F11" i="6"/>
  <c r="F139" i="2"/>
  <c r="F43" i="6"/>
  <c r="T1074" i="5"/>
  <c r="F1074" i="2"/>
  <c r="D1025" i="2"/>
  <c r="D106" i="2"/>
  <c r="R144" i="5"/>
  <c r="F115" i="2"/>
  <c r="F137" i="2"/>
  <c r="F125" i="2"/>
  <c r="F117" i="2"/>
  <c r="F130" i="2"/>
  <c r="F109" i="2"/>
  <c r="F120" i="2"/>
  <c r="F133" i="2"/>
  <c r="F108" i="2"/>
  <c r="F116" i="2"/>
  <c r="F136" i="2"/>
  <c r="F126" i="2"/>
  <c r="F141" i="2"/>
  <c r="F123" i="2"/>
  <c r="F131" i="2"/>
  <c r="F134" i="2"/>
  <c r="F128" i="2"/>
  <c r="F121" i="2"/>
  <c r="F111" i="2"/>
  <c r="F112" i="2"/>
  <c r="F132" i="2"/>
  <c r="F135" i="2"/>
  <c r="F113" i="2"/>
  <c r="F138" i="2"/>
  <c r="D10" i="6" l="1"/>
  <c r="D48" i="6" s="1"/>
  <c r="F8" i="2"/>
  <c r="F106" i="2"/>
  <c r="F144" i="2" s="1"/>
  <c r="F10" i="6"/>
  <c r="F48" i="6" s="1"/>
  <c r="F989" i="2"/>
  <c r="F991" i="2"/>
  <c r="F993" i="2"/>
  <c r="F995" i="2"/>
  <c r="F997" i="2"/>
  <c r="F999" i="2"/>
  <c r="F1001" i="2"/>
  <c r="F1003" i="2"/>
  <c r="F1005" i="2"/>
  <c r="F1007" i="2"/>
  <c r="F1009" i="2"/>
  <c r="F1011" i="2"/>
  <c r="F1013" i="2"/>
  <c r="F1015" i="2"/>
  <c r="F1017" i="2"/>
  <c r="F1019" i="2"/>
  <c r="F1021" i="2"/>
  <c r="F988" i="2"/>
  <c r="F990" i="2"/>
  <c r="F992" i="2"/>
  <c r="F994" i="2"/>
  <c r="F996" i="2"/>
  <c r="F998" i="2"/>
  <c r="F1000" i="2"/>
  <c r="F1002" i="2"/>
  <c r="F1004" i="2"/>
  <c r="F1006" i="2"/>
  <c r="F1008" i="2"/>
  <c r="F1010" i="2"/>
  <c r="F1012" i="2"/>
  <c r="F1014" i="2"/>
  <c r="F1016" i="2"/>
  <c r="F1018" i="2"/>
  <c r="F1020" i="2"/>
  <c r="F1024" i="2" l="1"/>
  <c r="P976" i="5"/>
  <c r="O976" i="5"/>
  <c r="N976" i="5"/>
  <c r="M976" i="5"/>
  <c r="L976" i="5"/>
  <c r="K976" i="5"/>
  <c r="J976" i="5"/>
  <c r="H976" i="5"/>
  <c r="G976" i="5"/>
  <c r="F976" i="5"/>
  <c r="E976" i="5"/>
  <c r="D976" i="5"/>
  <c r="Q975" i="5"/>
  <c r="R975" i="5" s="1"/>
  <c r="Q974" i="5"/>
  <c r="R974" i="5" s="1"/>
  <c r="Q973" i="5"/>
  <c r="R973" i="5" s="1"/>
  <c r="Q972" i="5"/>
  <c r="R972" i="5" s="1"/>
  <c r="Q971" i="5"/>
  <c r="R971" i="5" s="1"/>
  <c r="Q970" i="5"/>
  <c r="R970" i="5" s="1"/>
  <c r="Q969" i="5"/>
  <c r="R969" i="5" s="1"/>
  <c r="Q968" i="5"/>
  <c r="R968" i="5" s="1"/>
  <c r="Q967" i="5"/>
  <c r="R967" i="5" s="1"/>
  <c r="Q966" i="5"/>
  <c r="R966" i="5" s="1"/>
  <c r="Q965" i="5"/>
  <c r="R965" i="5" s="1"/>
  <c r="Q964" i="5"/>
  <c r="R964" i="5" s="1"/>
  <c r="Q963" i="5"/>
  <c r="R963" i="5" s="1"/>
  <c r="Q962" i="5"/>
  <c r="R962" i="5" s="1"/>
  <c r="D961" i="2"/>
  <c r="V33" i="6" s="1"/>
  <c r="Q960" i="5"/>
  <c r="R960" i="5" s="1"/>
  <c r="Q959" i="5"/>
  <c r="R959" i="5" s="1"/>
  <c r="Q958" i="5"/>
  <c r="R958" i="5" s="1"/>
  <c r="Q957" i="5"/>
  <c r="R957" i="5" s="1"/>
  <c r="Q956" i="5"/>
  <c r="R956" i="5" s="1"/>
  <c r="Q955" i="5"/>
  <c r="R955" i="5" s="1"/>
  <c r="Q954" i="5"/>
  <c r="R954" i="5" s="1"/>
  <c r="Q953" i="5"/>
  <c r="R953" i="5" s="1"/>
  <c r="Q952" i="5"/>
  <c r="R952" i="5" s="1"/>
  <c r="Q951" i="5"/>
  <c r="R951" i="5" s="1"/>
  <c r="Q950" i="5"/>
  <c r="R950" i="5" s="1"/>
  <c r="Q949" i="5"/>
  <c r="R949" i="5" s="1"/>
  <c r="Q948" i="5"/>
  <c r="R948" i="5" s="1"/>
  <c r="Q947" i="5"/>
  <c r="R947" i="5" s="1"/>
  <c r="Q946" i="5"/>
  <c r="R946" i="5" s="1"/>
  <c r="Q945" i="5"/>
  <c r="R945" i="5" s="1"/>
  <c r="Q944" i="5"/>
  <c r="R944" i="5" s="1"/>
  <c r="Q943" i="5"/>
  <c r="R943" i="5" s="1"/>
  <c r="Q942" i="5"/>
  <c r="R942" i="5" s="1"/>
  <c r="Q941" i="5"/>
  <c r="R941" i="5" s="1"/>
  <c r="Q940" i="5"/>
  <c r="R940" i="5" s="1"/>
  <c r="Q939" i="5"/>
  <c r="R939" i="5" s="1"/>
  <c r="Q938" i="5"/>
  <c r="R938" i="5" s="1"/>
  <c r="P928" i="5"/>
  <c r="O928" i="5"/>
  <c r="N928" i="5"/>
  <c r="M928" i="5"/>
  <c r="L928" i="5"/>
  <c r="K928" i="5"/>
  <c r="J928" i="5"/>
  <c r="H928" i="5"/>
  <c r="G928" i="5"/>
  <c r="F928" i="5"/>
  <c r="E928" i="5"/>
  <c r="D928" i="5"/>
  <c r="Q927" i="5"/>
  <c r="R927" i="5" s="1"/>
  <c r="Q926" i="5"/>
  <c r="R926" i="5" s="1"/>
  <c r="Q925" i="5"/>
  <c r="R925" i="5" s="1"/>
  <c r="Q924" i="5"/>
  <c r="R924" i="5" s="1"/>
  <c r="Q923" i="5"/>
  <c r="R923" i="5" s="1"/>
  <c r="Q922" i="5"/>
  <c r="R922" i="5" s="1"/>
  <c r="Q921" i="5"/>
  <c r="R921" i="5" s="1"/>
  <c r="Q920" i="5"/>
  <c r="R920" i="5" s="1"/>
  <c r="Q919" i="5"/>
  <c r="R919" i="5" s="1"/>
  <c r="Q918" i="5"/>
  <c r="R918" i="5" s="1"/>
  <c r="Q917" i="5"/>
  <c r="R917" i="5" s="1"/>
  <c r="Q916" i="5"/>
  <c r="R916" i="5" s="1"/>
  <c r="Q915" i="5"/>
  <c r="R915" i="5" s="1"/>
  <c r="Q914" i="5"/>
  <c r="R914" i="5" s="1"/>
  <c r="Q913" i="5"/>
  <c r="R913" i="5" s="1"/>
  <c r="Q912" i="5"/>
  <c r="R912" i="5" s="1"/>
  <c r="Q911" i="5"/>
  <c r="R911" i="5" s="1"/>
  <c r="Q910" i="5"/>
  <c r="R910" i="5" s="1"/>
  <c r="Q909" i="5"/>
  <c r="R909" i="5" s="1"/>
  <c r="Q908" i="5"/>
  <c r="R908" i="5" s="1"/>
  <c r="Q907" i="5"/>
  <c r="R907" i="5" s="1"/>
  <c r="Q906" i="5"/>
  <c r="R906" i="5" s="1"/>
  <c r="Q905" i="5"/>
  <c r="R905" i="5" s="1"/>
  <c r="Q904" i="5"/>
  <c r="R904" i="5" s="1"/>
  <c r="Q903" i="5"/>
  <c r="R903" i="5" s="1"/>
  <c r="Q902" i="5"/>
  <c r="R902" i="5" s="1"/>
  <c r="Q901" i="5"/>
  <c r="R901" i="5" s="1"/>
  <c r="Q900" i="5"/>
  <c r="R900" i="5" s="1"/>
  <c r="Q899" i="5"/>
  <c r="R899" i="5" s="1"/>
  <c r="Q898" i="5"/>
  <c r="R898" i="5" s="1"/>
  <c r="Q897" i="5"/>
  <c r="R897" i="5" s="1"/>
  <c r="Q896" i="5"/>
  <c r="R896" i="5" s="1"/>
  <c r="Q895" i="5"/>
  <c r="R895" i="5" s="1"/>
  <c r="Q894" i="5"/>
  <c r="R894" i="5" s="1"/>
  <c r="Q893" i="5"/>
  <c r="R893" i="5" s="1"/>
  <c r="Q892" i="5"/>
  <c r="R892" i="5" s="1"/>
  <c r="Q891" i="5"/>
  <c r="R891" i="5" s="1"/>
  <c r="Q890" i="5"/>
  <c r="R890" i="5" s="1"/>
  <c r="I95" i="5"/>
  <c r="H95" i="5"/>
  <c r="D95" i="5"/>
  <c r="O46" i="5"/>
  <c r="M46" i="5"/>
  <c r="I46" i="5"/>
  <c r="H46" i="5"/>
  <c r="Q976" i="5" l="1"/>
  <c r="Q928" i="5"/>
  <c r="D894" i="2"/>
  <c r="U14" i="6" s="1"/>
  <c r="D898" i="2"/>
  <c r="U18" i="6" s="1"/>
  <c r="D902" i="2"/>
  <c r="U22" i="6" s="1"/>
  <c r="D906" i="2"/>
  <c r="U26" i="6" s="1"/>
  <c r="D910" i="2"/>
  <c r="U30" i="6" s="1"/>
  <c r="D914" i="2"/>
  <c r="U34" i="6" s="1"/>
  <c r="D918" i="2"/>
  <c r="U38" i="6" s="1"/>
  <c r="D922" i="2"/>
  <c r="U42" i="6" s="1"/>
  <c r="D926" i="2"/>
  <c r="U46" i="6" s="1"/>
  <c r="D940" i="2"/>
  <c r="V12" i="6" s="1"/>
  <c r="D944" i="2"/>
  <c r="V16" i="6" s="1"/>
  <c r="D948" i="2"/>
  <c r="V20" i="6" s="1"/>
  <c r="D952" i="2"/>
  <c r="V24" i="6" s="1"/>
  <c r="D956" i="2"/>
  <c r="V28" i="6" s="1"/>
  <c r="D960" i="2"/>
  <c r="V32" i="6" s="1"/>
  <c r="D964" i="2"/>
  <c r="V36" i="6" s="1"/>
  <c r="D968" i="2"/>
  <c r="V40" i="6" s="1"/>
  <c r="D972" i="2"/>
  <c r="V44" i="6" s="1"/>
  <c r="D891" i="2"/>
  <c r="U11" i="6" s="1"/>
  <c r="D895" i="2"/>
  <c r="U15" i="6" s="1"/>
  <c r="D899" i="2"/>
  <c r="U19" i="6" s="1"/>
  <c r="D903" i="2"/>
  <c r="U23" i="6" s="1"/>
  <c r="D907" i="2"/>
  <c r="U27" i="6" s="1"/>
  <c r="D911" i="2"/>
  <c r="U31" i="6" s="1"/>
  <c r="D915" i="2"/>
  <c r="U35" i="6" s="1"/>
  <c r="D919" i="2"/>
  <c r="U39" i="6" s="1"/>
  <c r="D923" i="2"/>
  <c r="U43" i="6" s="1"/>
  <c r="D927" i="2"/>
  <c r="U47" i="6" s="1"/>
  <c r="D941" i="2"/>
  <c r="V13" i="6" s="1"/>
  <c r="D945" i="2"/>
  <c r="V17" i="6" s="1"/>
  <c r="D949" i="2"/>
  <c r="V21" i="6" s="1"/>
  <c r="D953" i="2"/>
  <c r="V25" i="6" s="1"/>
  <c r="D957" i="2"/>
  <c r="V29" i="6" s="1"/>
  <c r="D965" i="2"/>
  <c r="V37" i="6" s="1"/>
  <c r="D969" i="2"/>
  <c r="V41" i="6" s="1"/>
  <c r="D973" i="2"/>
  <c r="V45" i="6" s="1"/>
  <c r="D892" i="2"/>
  <c r="U12" i="6" s="1"/>
  <c r="D896" i="2"/>
  <c r="U16" i="6" s="1"/>
  <c r="D900" i="2"/>
  <c r="U20" i="6" s="1"/>
  <c r="D904" i="2"/>
  <c r="U24" i="6" s="1"/>
  <c r="D908" i="2"/>
  <c r="U28" i="6" s="1"/>
  <c r="D912" i="2"/>
  <c r="U32" i="6" s="1"/>
  <c r="D916" i="2"/>
  <c r="U36" i="6" s="1"/>
  <c r="D920" i="2"/>
  <c r="U40" i="6" s="1"/>
  <c r="D924" i="2"/>
  <c r="U44" i="6" s="1"/>
  <c r="D938" i="2"/>
  <c r="V10" i="6" s="1"/>
  <c r="D942" i="2"/>
  <c r="V14" i="6" s="1"/>
  <c r="D946" i="2"/>
  <c r="V18" i="6" s="1"/>
  <c r="D950" i="2"/>
  <c r="V22" i="6" s="1"/>
  <c r="D954" i="2"/>
  <c r="V26" i="6" s="1"/>
  <c r="D958" i="2"/>
  <c r="V30" i="6" s="1"/>
  <c r="D962" i="2"/>
  <c r="V34" i="6" s="1"/>
  <c r="D966" i="2"/>
  <c r="V38" i="6" s="1"/>
  <c r="D970" i="2"/>
  <c r="V42" i="6" s="1"/>
  <c r="D974" i="2"/>
  <c r="V46" i="6" s="1"/>
  <c r="D893" i="2"/>
  <c r="U13" i="6" s="1"/>
  <c r="D897" i="2"/>
  <c r="U17" i="6" s="1"/>
  <c r="D901" i="2"/>
  <c r="U21" i="6" s="1"/>
  <c r="D905" i="2"/>
  <c r="U25" i="6" s="1"/>
  <c r="D909" i="2"/>
  <c r="U29" i="6" s="1"/>
  <c r="D913" i="2"/>
  <c r="U33" i="6" s="1"/>
  <c r="D917" i="2"/>
  <c r="U37" i="6" s="1"/>
  <c r="D921" i="2"/>
  <c r="U41" i="6" s="1"/>
  <c r="D925" i="2"/>
  <c r="U45" i="6" s="1"/>
  <c r="T939" i="5"/>
  <c r="D943" i="2"/>
  <c r="V15" i="6" s="1"/>
  <c r="D947" i="2"/>
  <c r="V19" i="6" s="1"/>
  <c r="D951" i="2"/>
  <c r="V23" i="6" s="1"/>
  <c r="D955" i="2"/>
  <c r="V27" i="6" s="1"/>
  <c r="D959" i="2"/>
  <c r="V31" i="6" s="1"/>
  <c r="D963" i="2"/>
  <c r="V35" i="6" s="1"/>
  <c r="D967" i="2"/>
  <c r="V39" i="6" s="1"/>
  <c r="D971" i="2"/>
  <c r="V43" i="6" s="1"/>
  <c r="D975" i="2"/>
  <c r="V47" i="6" s="1"/>
  <c r="F1022" i="2"/>
  <c r="F961" i="2"/>
  <c r="F1023" i="2"/>
  <c r="T911" i="5"/>
  <c r="T890" i="5"/>
  <c r="T892" i="5"/>
  <c r="T894" i="5"/>
  <c r="T896" i="5"/>
  <c r="T898" i="5"/>
  <c r="T900" i="5"/>
  <c r="T901" i="5"/>
  <c r="T903" i="5"/>
  <c r="T905" i="5"/>
  <c r="T907" i="5"/>
  <c r="T909" i="5"/>
  <c r="T912" i="5"/>
  <c r="T914" i="5"/>
  <c r="T916" i="5"/>
  <c r="T918" i="5"/>
  <c r="T920" i="5"/>
  <c r="T922" i="5"/>
  <c r="T924" i="5"/>
  <c r="T926" i="5"/>
  <c r="T941" i="5"/>
  <c r="T943" i="5"/>
  <c r="T945" i="5"/>
  <c r="T947" i="5"/>
  <c r="T949" i="5"/>
  <c r="T951" i="5"/>
  <c r="T953" i="5"/>
  <c r="T955" i="5"/>
  <c r="T958" i="5"/>
  <c r="T960" i="5"/>
  <c r="T962" i="5"/>
  <c r="T964" i="5"/>
  <c r="T966" i="5"/>
  <c r="T968" i="5"/>
  <c r="T970" i="5"/>
  <c r="T972" i="5"/>
  <c r="T974" i="5"/>
  <c r="T891" i="5"/>
  <c r="T893" i="5"/>
  <c r="T895" i="5"/>
  <c r="T897" i="5"/>
  <c r="T899" i="5"/>
  <c r="T902" i="5"/>
  <c r="T904" i="5"/>
  <c r="T906" i="5"/>
  <c r="T908" i="5"/>
  <c r="T910" i="5"/>
  <c r="T913" i="5"/>
  <c r="T915" i="5"/>
  <c r="T917" i="5"/>
  <c r="T919" i="5"/>
  <c r="T921" i="5"/>
  <c r="T923" i="5"/>
  <c r="T925" i="5"/>
  <c r="T927" i="5"/>
  <c r="T942" i="5"/>
  <c r="T944" i="5"/>
  <c r="T946" i="5"/>
  <c r="T948" i="5"/>
  <c r="T950" i="5"/>
  <c r="T952" i="5"/>
  <c r="T954" i="5"/>
  <c r="T956" i="5"/>
  <c r="T957" i="5"/>
  <c r="T959" i="5"/>
  <c r="T961" i="5"/>
  <c r="T963" i="5"/>
  <c r="T967" i="5"/>
  <c r="T969" i="5"/>
  <c r="T971" i="5"/>
  <c r="T973" i="5"/>
  <c r="T975" i="5"/>
  <c r="I879" i="5"/>
  <c r="T965" i="5" l="1"/>
  <c r="T938" i="5"/>
  <c r="D939" i="2"/>
  <c r="R976" i="5"/>
  <c r="D890" i="2"/>
  <c r="R928" i="5"/>
  <c r="F963" i="2"/>
  <c r="F947" i="2"/>
  <c r="F921" i="2"/>
  <c r="F905" i="2"/>
  <c r="F974" i="2"/>
  <c r="F958" i="2"/>
  <c r="F942" i="2"/>
  <c r="F916" i="2"/>
  <c r="F900" i="2"/>
  <c r="F969" i="2"/>
  <c r="F949" i="2"/>
  <c r="F923" i="2"/>
  <c r="F907" i="2"/>
  <c r="F891" i="2"/>
  <c r="F960" i="2"/>
  <c r="F944" i="2"/>
  <c r="F918" i="2"/>
  <c r="F902" i="2"/>
  <c r="F975" i="2"/>
  <c r="F959" i="2"/>
  <c r="F943" i="2"/>
  <c r="F917" i="2"/>
  <c r="F901" i="2"/>
  <c r="F970" i="2"/>
  <c r="F954" i="2"/>
  <c r="F938" i="2"/>
  <c r="F912" i="2"/>
  <c r="F896" i="2"/>
  <c r="F965" i="2"/>
  <c r="F945" i="2"/>
  <c r="F919" i="2"/>
  <c r="F903" i="2"/>
  <c r="F972" i="2"/>
  <c r="F956" i="2"/>
  <c r="F940" i="2"/>
  <c r="F914" i="2"/>
  <c r="F898" i="2"/>
  <c r="F971" i="2"/>
  <c r="F913" i="2"/>
  <c r="F966" i="2"/>
  <c r="F950" i="2"/>
  <c r="F924" i="2"/>
  <c r="F908" i="2"/>
  <c r="F892" i="2"/>
  <c r="F957" i="2"/>
  <c r="F941" i="2"/>
  <c r="F915" i="2"/>
  <c r="F899" i="2"/>
  <c r="F968" i="2"/>
  <c r="F952" i="2"/>
  <c r="F926" i="2"/>
  <c r="F910" i="2"/>
  <c r="F894" i="2"/>
  <c r="F955" i="2"/>
  <c r="F897" i="2"/>
  <c r="F967" i="2"/>
  <c r="F951" i="2"/>
  <c r="F925" i="2"/>
  <c r="F909" i="2"/>
  <c r="F893" i="2"/>
  <c r="F962" i="2"/>
  <c r="F946" i="2"/>
  <c r="F920" i="2"/>
  <c r="F904" i="2"/>
  <c r="F973" i="2"/>
  <c r="F953" i="2"/>
  <c r="F927" i="2"/>
  <c r="F911" i="2"/>
  <c r="F895" i="2"/>
  <c r="F964" i="2"/>
  <c r="F948" i="2"/>
  <c r="F922" i="2"/>
  <c r="F906" i="2"/>
  <c r="T928" i="5"/>
  <c r="M781" i="5"/>
  <c r="I781" i="5"/>
  <c r="I536" i="5"/>
  <c r="H781" i="5"/>
  <c r="H732" i="5"/>
  <c r="H683" i="5"/>
  <c r="I683" i="5"/>
  <c r="H634" i="5"/>
  <c r="D634" i="5"/>
  <c r="M585" i="5"/>
  <c r="I585" i="5"/>
  <c r="H585" i="5"/>
  <c r="D585" i="5"/>
  <c r="M536" i="5"/>
  <c r="H536" i="5"/>
  <c r="D536" i="5"/>
  <c r="M487" i="5"/>
  <c r="H487" i="5"/>
  <c r="D487" i="5"/>
  <c r="H438" i="5"/>
  <c r="D438" i="5"/>
  <c r="I389" i="5"/>
  <c r="I291" i="5"/>
  <c r="T976" i="5" l="1"/>
  <c r="F939" i="2"/>
  <c r="V11" i="6"/>
  <c r="V48" i="6" s="1"/>
  <c r="F890" i="2"/>
  <c r="F928" i="2" s="1"/>
  <c r="U10" i="6"/>
  <c r="U48" i="6" s="1"/>
  <c r="F976" i="2"/>
  <c r="D976" i="2"/>
  <c r="H389" i="5"/>
  <c r="M193" i="5"/>
  <c r="M144" i="5"/>
  <c r="H144" i="5"/>
  <c r="D144" i="5"/>
  <c r="C40" i="7" l="1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A9" i="2"/>
  <c r="A11" i="6" s="1"/>
  <c r="A10" i="2"/>
  <c r="A12" i="6" s="1"/>
  <c r="A11" i="2"/>
  <c r="A13" i="6" s="1"/>
  <c r="A12" i="2"/>
  <c r="A14" i="6" s="1"/>
  <c r="A13" i="2"/>
  <c r="A15" i="6" s="1"/>
  <c r="A14" i="2"/>
  <c r="A16" i="6" s="1"/>
  <c r="A15" i="2"/>
  <c r="A17" i="6" s="1"/>
  <c r="A16" i="2"/>
  <c r="A18" i="6" s="1"/>
  <c r="A17" i="2"/>
  <c r="A19" i="6" s="1"/>
  <c r="A18" i="2"/>
  <c r="A20" i="6" s="1"/>
  <c r="A19" i="2"/>
  <c r="A21" i="6" s="1"/>
  <c r="A20" i="2"/>
  <c r="A22" i="6" s="1"/>
  <c r="A21" i="2"/>
  <c r="A23" i="6" s="1"/>
  <c r="A22" i="2"/>
  <c r="A24" i="6" s="1"/>
  <c r="A23" i="2"/>
  <c r="A25" i="6" s="1"/>
  <c r="A24" i="2"/>
  <c r="A26" i="6" s="1"/>
  <c r="A25" i="2"/>
  <c r="A27" i="6" s="1"/>
  <c r="A26" i="2"/>
  <c r="A28" i="6" s="1"/>
  <c r="A27" i="2"/>
  <c r="A29" i="6" s="1"/>
  <c r="A28" i="2"/>
  <c r="A30" i="6" s="1"/>
  <c r="A29" i="2"/>
  <c r="A31" i="6" s="1"/>
  <c r="A30" i="2"/>
  <c r="A32" i="6" s="1"/>
  <c r="A31" i="2"/>
  <c r="A33" i="6" s="1"/>
  <c r="A32" i="2"/>
  <c r="A34" i="6" s="1"/>
  <c r="A33" i="2"/>
  <c r="A35" i="6" s="1"/>
  <c r="A34" i="2"/>
  <c r="A36" i="6" s="1"/>
  <c r="A35" i="2"/>
  <c r="A37" i="6" s="1"/>
  <c r="A36" i="2"/>
  <c r="A38" i="6" s="1"/>
  <c r="A37" i="2"/>
  <c r="A39" i="6" s="1"/>
  <c r="A38" i="2"/>
  <c r="A40" i="6" s="1"/>
  <c r="A39" i="2"/>
  <c r="A41" i="6" s="1"/>
  <c r="A40" i="2"/>
  <c r="A42" i="6" s="1"/>
  <c r="A41" i="2"/>
  <c r="A43" i="6" s="1"/>
  <c r="A42" i="2"/>
  <c r="A44" i="6" s="1"/>
  <c r="A43" i="2"/>
  <c r="A45" i="6" s="1"/>
  <c r="A44" i="2"/>
  <c r="A46" i="6" s="1"/>
  <c r="A45" i="2"/>
  <c r="A47" i="6" s="1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P879" i="5"/>
  <c r="O879" i="5"/>
  <c r="N879" i="5"/>
  <c r="M879" i="5"/>
  <c r="L879" i="5"/>
  <c r="K879" i="5"/>
  <c r="J879" i="5"/>
  <c r="H879" i="5"/>
  <c r="G879" i="5"/>
  <c r="F879" i="5"/>
  <c r="E879" i="5"/>
  <c r="D879" i="5"/>
  <c r="Q878" i="5"/>
  <c r="R878" i="5" s="1"/>
  <c r="Q877" i="5"/>
  <c r="R877" i="5" s="1"/>
  <c r="Q876" i="5"/>
  <c r="R876" i="5" s="1"/>
  <c r="Q875" i="5"/>
  <c r="R875" i="5" s="1"/>
  <c r="Q874" i="5"/>
  <c r="R874" i="5" s="1"/>
  <c r="Q873" i="5"/>
  <c r="R873" i="5" s="1"/>
  <c r="Q872" i="5"/>
  <c r="R872" i="5" s="1"/>
  <c r="Q871" i="5"/>
  <c r="R871" i="5" s="1"/>
  <c r="Q870" i="5"/>
  <c r="R870" i="5" s="1"/>
  <c r="Q869" i="5"/>
  <c r="Q868" i="5"/>
  <c r="R868" i="5" s="1"/>
  <c r="Q867" i="5"/>
  <c r="R867" i="5" s="1"/>
  <c r="Q866" i="5"/>
  <c r="R866" i="5" s="1"/>
  <c r="Q865" i="5"/>
  <c r="R865" i="5" s="1"/>
  <c r="Q864" i="5"/>
  <c r="R864" i="5" s="1"/>
  <c r="Q863" i="5"/>
  <c r="R863" i="5" s="1"/>
  <c r="Q862" i="5"/>
  <c r="R862" i="5" s="1"/>
  <c r="Q861" i="5"/>
  <c r="R861" i="5" s="1"/>
  <c r="Q860" i="5"/>
  <c r="R860" i="5" s="1"/>
  <c r="Q859" i="5"/>
  <c r="R859" i="5" s="1"/>
  <c r="Q858" i="5"/>
  <c r="R858" i="5" s="1"/>
  <c r="Q857" i="5"/>
  <c r="R857" i="5" s="1"/>
  <c r="Q856" i="5"/>
  <c r="R856" i="5" s="1"/>
  <c r="Q855" i="5"/>
  <c r="R855" i="5" s="1"/>
  <c r="Q854" i="5"/>
  <c r="R854" i="5" s="1"/>
  <c r="Q853" i="5"/>
  <c r="R853" i="5" s="1"/>
  <c r="Q852" i="5"/>
  <c r="R852" i="5" s="1"/>
  <c r="Q851" i="5"/>
  <c r="R851" i="5" s="1"/>
  <c r="Q850" i="5"/>
  <c r="R850" i="5" s="1"/>
  <c r="Q849" i="5"/>
  <c r="R849" i="5" s="1"/>
  <c r="Q848" i="5"/>
  <c r="R848" i="5" s="1"/>
  <c r="Q847" i="5"/>
  <c r="R847" i="5" s="1"/>
  <c r="Q846" i="5"/>
  <c r="R846" i="5" s="1"/>
  <c r="Q845" i="5"/>
  <c r="R845" i="5" s="1"/>
  <c r="Q844" i="5"/>
  <c r="R844" i="5" s="1"/>
  <c r="Q843" i="5"/>
  <c r="R843" i="5" s="1"/>
  <c r="Q842" i="5"/>
  <c r="R842" i="5" s="1"/>
  <c r="Q841" i="5"/>
  <c r="R841" i="5" s="1"/>
  <c r="P830" i="5"/>
  <c r="O830" i="5"/>
  <c r="N830" i="5"/>
  <c r="M830" i="5"/>
  <c r="L830" i="5"/>
  <c r="K830" i="5"/>
  <c r="J830" i="5"/>
  <c r="H830" i="5"/>
  <c r="G830" i="5"/>
  <c r="F830" i="5"/>
  <c r="E830" i="5"/>
  <c r="D830" i="5"/>
  <c r="Q829" i="5"/>
  <c r="R829" i="5" s="1"/>
  <c r="Q828" i="5"/>
  <c r="R828" i="5" s="1"/>
  <c r="Q827" i="5"/>
  <c r="R827" i="5" s="1"/>
  <c r="Q826" i="5"/>
  <c r="R826" i="5" s="1"/>
  <c r="Q825" i="5"/>
  <c r="R825" i="5" s="1"/>
  <c r="Q824" i="5"/>
  <c r="R824" i="5" s="1"/>
  <c r="Q823" i="5"/>
  <c r="R823" i="5" s="1"/>
  <c r="Q822" i="5"/>
  <c r="R822" i="5" s="1"/>
  <c r="Q821" i="5"/>
  <c r="R821" i="5" s="1"/>
  <c r="Q820" i="5"/>
  <c r="R820" i="5" s="1"/>
  <c r="R819" i="5"/>
  <c r="Q818" i="5"/>
  <c r="R818" i="5" s="1"/>
  <c r="Q817" i="5"/>
  <c r="R817" i="5" s="1"/>
  <c r="Q816" i="5"/>
  <c r="R816" i="5" s="1"/>
  <c r="R815" i="5"/>
  <c r="Q814" i="5"/>
  <c r="R814" i="5" s="1"/>
  <c r="Q813" i="5"/>
  <c r="R813" i="5" s="1"/>
  <c r="Q812" i="5"/>
  <c r="R812" i="5" s="1"/>
  <c r="Q811" i="5"/>
  <c r="R811" i="5" s="1"/>
  <c r="Q810" i="5"/>
  <c r="R810" i="5" s="1"/>
  <c r="Q809" i="5"/>
  <c r="R809" i="5" s="1"/>
  <c r="Q808" i="5"/>
  <c r="R808" i="5" s="1"/>
  <c r="Q807" i="5"/>
  <c r="R807" i="5" s="1"/>
  <c r="Q806" i="5"/>
  <c r="R806" i="5" s="1"/>
  <c r="Q805" i="5"/>
  <c r="R805" i="5" s="1"/>
  <c r="Q804" i="5"/>
  <c r="R804" i="5" s="1"/>
  <c r="Q803" i="5"/>
  <c r="R803" i="5" s="1"/>
  <c r="Q802" i="5"/>
  <c r="R802" i="5" s="1"/>
  <c r="Q801" i="5"/>
  <c r="R801" i="5" s="1"/>
  <c r="Q800" i="5"/>
  <c r="R800" i="5" s="1"/>
  <c r="Q799" i="5"/>
  <c r="R799" i="5" s="1"/>
  <c r="Q798" i="5"/>
  <c r="R798" i="5" s="1"/>
  <c r="Q797" i="5"/>
  <c r="R797" i="5" s="1"/>
  <c r="Q796" i="5"/>
  <c r="R796" i="5" s="1"/>
  <c r="Q795" i="5"/>
  <c r="R795" i="5" s="1"/>
  <c r="Q794" i="5"/>
  <c r="R794" i="5" s="1"/>
  <c r="Q793" i="5"/>
  <c r="R793" i="5" s="1"/>
  <c r="Q792" i="5"/>
  <c r="R792" i="5" s="1"/>
  <c r="P781" i="5"/>
  <c r="O781" i="5"/>
  <c r="N781" i="5"/>
  <c r="L781" i="5"/>
  <c r="K781" i="5"/>
  <c r="J781" i="5"/>
  <c r="G781" i="5"/>
  <c r="F781" i="5"/>
  <c r="E781" i="5"/>
  <c r="D781" i="5"/>
  <c r="Q780" i="5"/>
  <c r="R780" i="5" s="1"/>
  <c r="Q779" i="5"/>
  <c r="R779" i="5" s="1"/>
  <c r="Q778" i="5"/>
  <c r="R778" i="5" s="1"/>
  <c r="Q777" i="5"/>
  <c r="R777" i="5" s="1"/>
  <c r="Q776" i="5"/>
  <c r="R776" i="5" s="1"/>
  <c r="Q775" i="5"/>
  <c r="R775" i="5" s="1"/>
  <c r="Q774" i="5"/>
  <c r="R774" i="5" s="1"/>
  <c r="Q773" i="5"/>
  <c r="R773" i="5" s="1"/>
  <c r="Q772" i="5"/>
  <c r="R772" i="5" s="1"/>
  <c r="Q771" i="5"/>
  <c r="R771" i="5" s="1"/>
  <c r="Q770" i="5"/>
  <c r="R770" i="5" s="1"/>
  <c r="Q769" i="5"/>
  <c r="R769" i="5" s="1"/>
  <c r="Q768" i="5"/>
  <c r="R768" i="5" s="1"/>
  <c r="Q767" i="5"/>
  <c r="R767" i="5" s="1"/>
  <c r="Q766" i="5"/>
  <c r="R766" i="5" s="1"/>
  <c r="Q765" i="5"/>
  <c r="R765" i="5" s="1"/>
  <c r="Q764" i="5"/>
  <c r="R764" i="5" s="1"/>
  <c r="Q763" i="5"/>
  <c r="R763" i="5" s="1"/>
  <c r="Q762" i="5"/>
  <c r="R762" i="5" s="1"/>
  <c r="Q761" i="5"/>
  <c r="R761" i="5" s="1"/>
  <c r="Q760" i="5"/>
  <c r="R760" i="5" s="1"/>
  <c r="Q759" i="5"/>
  <c r="R759" i="5" s="1"/>
  <c r="Q758" i="5"/>
  <c r="R758" i="5" s="1"/>
  <c r="Q757" i="5"/>
  <c r="R757" i="5" s="1"/>
  <c r="Q756" i="5"/>
  <c r="R756" i="5" s="1"/>
  <c r="Q755" i="5"/>
  <c r="R755" i="5" s="1"/>
  <c r="Q754" i="5"/>
  <c r="R754" i="5" s="1"/>
  <c r="Q753" i="5"/>
  <c r="R753" i="5" s="1"/>
  <c r="Q752" i="5"/>
  <c r="R752" i="5" s="1"/>
  <c r="Q751" i="5"/>
  <c r="R751" i="5" s="1"/>
  <c r="Q750" i="5"/>
  <c r="R750" i="5" s="1"/>
  <c r="Q749" i="5"/>
  <c r="R749" i="5" s="1"/>
  <c r="Q748" i="5"/>
  <c r="R748" i="5" s="1"/>
  <c r="Q747" i="5"/>
  <c r="R747" i="5" s="1"/>
  <c r="Q746" i="5"/>
  <c r="R746" i="5" s="1"/>
  <c r="Q745" i="5"/>
  <c r="R745" i="5" s="1"/>
  <c r="Q744" i="5"/>
  <c r="R744" i="5" s="1"/>
  <c r="Q743" i="5"/>
  <c r="R743" i="5" s="1"/>
  <c r="P732" i="5"/>
  <c r="O732" i="5"/>
  <c r="N732" i="5"/>
  <c r="L732" i="5"/>
  <c r="K732" i="5"/>
  <c r="J732" i="5"/>
  <c r="G732" i="5"/>
  <c r="F732" i="5"/>
  <c r="E732" i="5"/>
  <c r="D732" i="5"/>
  <c r="Q731" i="5"/>
  <c r="R731" i="5" s="1"/>
  <c r="Q730" i="5"/>
  <c r="R730" i="5" s="1"/>
  <c r="Q729" i="5"/>
  <c r="R729" i="5" s="1"/>
  <c r="Q728" i="5"/>
  <c r="R728" i="5" s="1"/>
  <c r="Q727" i="5"/>
  <c r="R727" i="5" s="1"/>
  <c r="Q726" i="5"/>
  <c r="R726" i="5" s="1"/>
  <c r="Q725" i="5"/>
  <c r="R725" i="5" s="1"/>
  <c r="Q724" i="5"/>
  <c r="R724" i="5" s="1"/>
  <c r="Q723" i="5"/>
  <c r="R723" i="5" s="1"/>
  <c r="Q722" i="5"/>
  <c r="R722" i="5" s="1"/>
  <c r="Q721" i="5"/>
  <c r="R721" i="5" s="1"/>
  <c r="Q720" i="5"/>
  <c r="R720" i="5" s="1"/>
  <c r="Q719" i="5"/>
  <c r="R719" i="5" s="1"/>
  <c r="Q718" i="5"/>
  <c r="R718" i="5" s="1"/>
  <c r="Q717" i="5"/>
  <c r="R717" i="5" s="1"/>
  <c r="Q716" i="5"/>
  <c r="R716" i="5" s="1"/>
  <c r="Q715" i="5"/>
  <c r="R715" i="5" s="1"/>
  <c r="Q714" i="5"/>
  <c r="R714" i="5" s="1"/>
  <c r="Q713" i="5"/>
  <c r="R713" i="5" s="1"/>
  <c r="Q712" i="5"/>
  <c r="R712" i="5" s="1"/>
  <c r="Q711" i="5"/>
  <c r="R711" i="5" s="1"/>
  <c r="Q710" i="5"/>
  <c r="R710" i="5" s="1"/>
  <c r="Q709" i="5"/>
  <c r="R709" i="5" s="1"/>
  <c r="Q708" i="5"/>
  <c r="R708" i="5" s="1"/>
  <c r="Q707" i="5"/>
  <c r="R707" i="5" s="1"/>
  <c r="Q706" i="5"/>
  <c r="R706" i="5" s="1"/>
  <c r="Q705" i="5"/>
  <c r="R705" i="5" s="1"/>
  <c r="Q704" i="5"/>
  <c r="R704" i="5" s="1"/>
  <c r="Q703" i="5"/>
  <c r="R703" i="5" s="1"/>
  <c r="Q702" i="5"/>
  <c r="R702" i="5" s="1"/>
  <c r="Q701" i="5"/>
  <c r="R701" i="5" s="1"/>
  <c r="Q700" i="5"/>
  <c r="R700" i="5" s="1"/>
  <c r="Q699" i="5"/>
  <c r="R699" i="5" s="1"/>
  <c r="Q698" i="5"/>
  <c r="R698" i="5" s="1"/>
  <c r="Q697" i="5"/>
  <c r="R697" i="5" s="1"/>
  <c r="Q696" i="5"/>
  <c r="R696" i="5" s="1"/>
  <c r="Q695" i="5"/>
  <c r="R695" i="5" s="1"/>
  <c r="Q694" i="5"/>
  <c r="R694" i="5" s="1"/>
  <c r="P683" i="5"/>
  <c r="O683" i="5"/>
  <c r="N683" i="5"/>
  <c r="M683" i="5"/>
  <c r="L683" i="5"/>
  <c r="K683" i="5"/>
  <c r="J683" i="5"/>
  <c r="G683" i="5"/>
  <c r="F683" i="5"/>
  <c r="E683" i="5"/>
  <c r="D683" i="5"/>
  <c r="R682" i="5"/>
  <c r="R681" i="5"/>
  <c r="R680" i="5"/>
  <c r="R679" i="5"/>
  <c r="R675" i="5" s="1"/>
  <c r="R671" i="5" s="1"/>
  <c r="R667" i="5" s="1"/>
  <c r="R663" i="5" s="1"/>
  <c r="R659" i="5" s="1"/>
  <c r="R655" i="5" s="1"/>
  <c r="R651" i="5" s="1"/>
  <c r="R647" i="5" s="1"/>
  <c r="R678" i="5"/>
  <c r="R677" i="5"/>
  <c r="R676" i="5"/>
  <c r="R674" i="5"/>
  <c r="R673" i="5"/>
  <c r="R672" i="5"/>
  <c r="R670" i="5"/>
  <c r="R669" i="5"/>
  <c r="R668" i="5"/>
  <c r="R666" i="5"/>
  <c r="R665" i="5"/>
  <c r="R664" i="5"/>
  <c r="R662" i="5"/>
  <c r="R661" i="5"/>
  <c r="R660" i="5"/>
  <c r="R658" i="5"/>
  <c r="R657" i="5"/>
  <c r="R656" i="5"/>
  <c r="R654" i="5"/>
  <c r="R653" i="5"/>
  <c r="R652" i="5"/>
  <c r="R650" i="5"/>
  <c r="R649" i="5"/>
  <c r="R648" i="5"/>
  <c r="R646" i="5"/>
  <c r="R645" i="5"/>
  <c r="P634" i="5"/>
  <c r="O634" i="5"/>
  <c r="N634" i="5"/>
  <c r="M634" i="5"/>
  <c r="L634" i="5"/>
  <c r="K634" i="5"/>
  <c r="J634" i="5"/>
  <c r="I634" i="5"/>
  <c r="G634" i="5"/>
  <c r="F634" i="5"/>
  <c r="E634" i="5"/>
  <c r="Q633" i="5"/>
  <c r="R633" i="5" s="1"/>
  <c r="Q632" i="5"/>
  <c r="R632" i="5" s="1"/>
  <c r="Q631" i="5"/>
  <c r="R631" i="5" s="1"/>
  <c r="Q630" i="5"/>
  <c r="R630" i="5" s="1"/>
  <c r="Q629" i="5"/>
  <c r="R629" i="5" s="1"/>
  <c r="Q628" i="5"/>
  <c r="R628" i="5" s="1"/>
  <c r="Q627" i="5"/>
  <c r="R627" i="5" s="1"/>
  <c r="Q626" i="5"/>
  <c r="R626" i="5" s="1"/>
  <c r="Q625" i="5"/>
  <c r="R625" i="5" s="1"/>
  <c r="Q624" i="5"/>
  <c r="R624" i="5" s="1"/>
  <c r="Q623" i="5"/>
  <c r="R623" i="5" s="1"/>
  <c r="Q622" i="5"/>
  <c r="R622" i="5" s="1"/>
  <c r="Q620" i="5"/>
  <c r="R620" i="5" s="1"/>
  <c r="Q619" i="5"/>
  <c r="R619" i="5" s="1"/>
  <c r="Q618" i="5"/>
  <c r="R618" i="5" s="1"/>
  <c r="Q617" i="5"/>
  <c r="R617" i="5" s="1"/>
  <c r="Q616" i="5"/>
  <c r="R616" i="5" s="1"/>
  <c r="Q615" i="5"/>
  <c r="R615" i="5" s="1"/>
  <c r="Q614" i="5"/>
  <c r="R614" i="5" s="1"/>
  <c r="Q613" i="5"/>
  <c r="R613" i="5" s="1"/>
  <c r="Q612" i="5"/>
  <c r="R612" i="5" s="1"/>
  <c r="Q611" i="5"/>
  <c r="R611" i="5" s="1"/>
  <c r="Q610" i="5"/>
  <c r="R610" i="5" s="1"/>
  <c r="Q609" i="5"/>
  <c r="R609" i="5" s="1"/>
  <c r="Q608" i="5"/>
  <c r="R608" i="5" s="1"/>
  <c r="Q607" i="5"/>
  <c r="R607" i="5" s="1"/>
  <c r="Q606" i="5"/>
  <c r="R606" i="5" s="1"/>
  <c r="Q605" i="5"/>
  <c r="R605" i="5" s="1"/>
  <c r="Q604" i="5"/>
  <c r="R604" i="5" s="1"/>
  <c r="Q603" i="5"/>
  <c r="R603" i="5" s="1"/>
  <c r="Q602" i="5"/>
  <c r="R602" i="5" s="1"/>
  <c r="Q601" i="5"/>
  <c r="R601" i="5" s="1"/>
  <c r="Q600" i="5"/>
  <c r="R600" i="5" s="1"/>
  <c r="Q599" i="5"/>
  <c r="R599" i="5" s="1"/>
  <c r="Q598" i="5"/>
  <c r="R598" i="5" s="1"/>
  <c r="Q597" i="5"/>
  <c r="R597" i="5" s="1"/>
  <c r="D596" i="2"/>
  <c r="P585" i="5"/>
  <c r="O585" i="5"/>
  <c r="N585" i="5"/>
  <c r="L585" i="5"/>
  <c r="K585" i="5"/>
  <c r="J585" i="5"/>
  <c r="G585" i="5"/>
  <c r="F585" i="5"/>
  <c r="E585" i="5"/>
  <c r="Q584" i="5"/>
  <c r="R584" i="5" s="1"/>
  <c r="Q583" i="5"/>
  <c r="R583" i="5" s="1"/>
  <c r="Q582" i="5"/>
  <c r="R582" i="5" s="1"/>
  <c r="Q581" i="5"/>
  <c r="R581" i="5" s="1"/>
  <c r="Q580" i="5"/>
  <c r="R580" i="5" s="1"/>
  <c r="Q579" i="5"/>
  <c r="R579" i="5" s="1"/>
  <c r="Q578" i="5"/>
  <c r="R578" i="5" s="1"/>
  <c r="Q577" i="5"/>
  <c r="R577" i="5" s="1"/>
  <c r="Q576" i="5"/>
  <c r="R576" i="5" s="1"/>
  <c r="Q575" i="5"/>
  <c r="R575" i="5" s="1"/>
  <c r="Q574" i="5"/>
  <c r="R574" i="5" s="1"/>
  <c r="Q573" i="5"/>
  <c r="R573" i="5" s="1"/>
  <c r="Q572" i="5"/>
  <c r="R572" i="5" s="1"/>
  <c r="Q571" i="5"/>
  <c r="R571" i="5" s="1"/>
  <c r="Q570" i="5"/>
  <c r="R570" i="5" s="1"/>
  <c r="Q569" i="5"/>
  <c r="R569" i="5" s="1"/>
  <c r="Q568" i="5"/>
  <c r="R568" i="5" s="1"/>
  <c r="Q567" i="5"/>
  <c r="R567" i="5" s="1"/>
  <c r="Q566" i="5"/>
  <c r="R566" i="5" s="1"/>
  <c r="Q565" i="5"/>
  <c r="R565" i="5" s="1"/>
  <c r="Q564" i="5"/>
  <c r="R564" i="5" s="1"/>
  <c r="Q563" i="5"/>
  <c r="R563" i="5" s="1"/>
  <c r="Q562" i="5"/>
  <c r="R562" i="5" s="1"/>
  <c r="Q561" i="5"/>
  <c r="R561" i="5" s="1"/>
  <c r="Q560" i="5"/>
  <c r="R560" i="5" s="1"/>
  <c r="Q559" i="5"/>
  <c r="R559" i="5" s="1"/>
  <c r="Q558" i="5"/>
  <c r="R558" i="5" s="1"/>
  <c r="Q557" i="5"/>
  <c r="R557" i="5" s="1"/>
  <c r="Q556" i="5"/>
  <c r="R556" i="5" s="1"/>
  <c r="Q555" i="5"/>
  <c r="R555" i="5" s="1"/>
  <c r="Q554" i="5"/>
  <c r="R554" i="5" s="1"/>
  <c r="Q553" i="5"/>
  <c r="R553" i="5" s="1"/>
  <c r="Q552" i="5"/>
  <c r="R552" i="5" s="1"/>
  <c r="Q551" i="5"/>
  <c r="R551" i="5" s="1"/>
  <c r="Q550" i="5"/>
  <c r="R550" i="5" s="1"/>
  <c r="Q549" i="5"/>
  <c r="R549" i="5" s="1"/>
  <c r="Q548" i="5"/>
  <c r="R548" i="5" s="1"/>
  <c r="Q547" i="5"/>
  <c r="R547" i="5" s="1"/>
  <c r="P536" i="5"/>
  <c r="O536" i="5"/>
  <c r="N536" i="5"/>
  <c r="L536" i="5"/>
  <c r="K536" i="5"/>
  <c r="J536" i="5"/>
  <c r="G536" i="5"/>
  <c r="F536" i="5"/>
  <c r="E536" i="5"/>
  <c r="Q535" i="5"/>
  <c r="R535" i="5" s="1"/>
  <c r="Q534" i="5"/>
  <c r="R534" i="5" s="1"/>
  <c r="Q533" i="5"/>
  <c r="R533" i="5" s="1"/>
  <c r="Q532" i="5"/>
  <c r="R532" i="5" s="1"/>
  <c r="Q531" i="5"/>
  <c r="R531" i="5" s="1"/>
  <c r="Q530" i="5"/>
  <c r="R530" i="5" s="1"/>
  <c r="Q529" i="5"/>
  <c r="R529" i="5" s="1"/>
  <c r="Q528" i="5"/>
  <c r="R528" i="5" s="1"/>
  <c r="Q527" i="5"/>
  <c r="R527" i="5" s="1"/>
  <c r="Q526" i="5"/>
  <c r="R526" i="5" s="1"/>
  <c r="Q525" i="5"/>
  <c r="R525" i="5" s="1"/>
  <c r="Q524" i="5"/>
  <c r="R524" i="5" s="1"/>
  <c r="Q523" i="5"/>
  <c r="R523" i="5" s="1"/>
  <c r="Q522" i="5"/>
  <c r="R522" i="5" s="1"/>
  <c r="Q521" i="5"/>
  <c r="R521" i="5" s="1"/>
  <c r="Q520" i="5"/>
  <c r="R520" i="5" s="1"/>
  <c r="Q519" i="5"/>
  <c r="R519" i="5" s="1"/>
  <c r="Q518" i="5"/>
  <c r="R518" i="5" s="1"/>
  <c r="Q517" i="5"/>
  <c r="R517" i="5" s="1"/>
  <c r="Q516" i="5"/>
  <c r="R516" i="5" s="1"/>
  <c r="Q514" i="5"/>
  <c r="R514" i="5" s="1"/>
  <c r="Q513" i="5"/>
  <c r="R513" i="5" s="1"/>
  <c r="Q512" i="5"/>
  <c r="R512" i="5" s="1"/>
  <c r="Q511" i="5"/>
  <c r="R511" i="5" s="1"/>
  <c r="Q510" i="5"/>
  <c r="R510" i="5" s="1"/>
  <c r="Q509" i="5"/>
  <c r="R509" i="5" s="1"/>
  <c r="Q508" i="5"/>
  <c r="R508" i="5" s="1"/>
  <c r="Q507" i="5"/>
  <c r="R507" i="5" s="1"/>
  <c r="Q506" i="5"/>
  <c r="R506" i="5" s="1"/>
  <c r="Q505" i="5"/>
  <c r="R505" i="5" s="1"/>
  <c r="Q504" i="5"/>
  <c r="R504" i="5" s="1"/>
  <c r="Q503" i="5"/>
  <c r="R503" i="5" s="1"/>
  <c r="Q502" i="5"/>
  <c r="R502" i="5" s="1"/>
  <c r="Q501" i="5"/>
  <c r="R501" i="5" s="1"/>
  <c r="Q500" i="5"/>
  <c r="R500" i="5" s="1"/>
  <c r="Q499" i="5"/>
  <c r="R499" i="5" s="1"/>
  <c r="Q498" i="5"/>
  <c r="R498" i="5" s="1"/>
  <c r="P487" i="5"/>
  <c r="O487" i="5"/>
  <c r="N487" i="5"/>
  <c r="L487" i="5"/>
  <c r="K487" i="5"/>
  <c r="J487" i="5"/>
  <c r="G487" i="5"/>
  <c r="F487" i="5"/>
  <c r="E487" i="5"/>
  <c r="Q486" i="5"/>
  <c r="R486" i="5" s="1"/>
  <c r="Q485" i="5"/>
  <c r="R485" i="5" s="1"/>
  <c r="Q484" i="5"/>
  <c r="Q483" i="5"/>
  <c r="R483" i="5" s="1"/>
  <c r="Q482" i="5"/>
  <c r="R482" i="5" s="1"/>
  <c r="Q481" i="5"/>
  <c r="R481" i="5" s="1"/>
  <c r="Q480" i="5"/>
  <c r="R480" i="5" s="1"/>
  <c r="Q479" i="5"/>
  <c r="R479" i="5" s="1"/>
  <c r="Q478" i="5"/>
  <c r="R478" i="5" s="1"/>
  <c r="Q477" i="5"/>
  <c r="R477" i="5" s="1"/>
  <c r="Q476" i="5"/>
  <c r="R476" i="5" s="1"/>
  <c r="Q475" i="5"/>
  <c r="R475" i="5" s="1"/>
  <c r="Q474" i="5"/>
  <c r="R474" i="5" s="1"/>
  <c r="Q473" i="5"/>
  <c r="R473" i="5" s="1"/>
  <c r="Q472" i="5"/>
  <c r="R472" i="5" s="1"/>
  <c r="Q471" i="5"/>
  <c r="R471" i="5" s="1"/>
  <c r="Q470" i="5"/>
  <c r="R470" i="5" s="1"/>
  <c r="Q469" i="5"/>
  <c r="R469" i="5" s="1"/>
  <c r="Q468" i="5"/>
  <c r="R468" i="5" s="1"/>
  <c r="Q467" i="5"/>
  <c r="R467" i="5" s="1"/>
  <c r="Q466" i="5"/>
  <c r="R466" i="5" s="1"/>
  <c r="Q465" i="5"/>
  <c r="R465" i="5" s="1"/>
  <c r="Q464" i="5"/>
  <c r="R464" i="5" s="1"/>
  <c r="Q463" i="5"/>
  <c r="R463" i="5" s="1"/>
  <c r="Q462" i="5"/>
  <c r="R462" i="5" s="1"/>
  <c r="Q461" i="5"/>
  <c r="R461" i="5" s="1"/>
  <c r="Q460" i="5"/>
  <c r="R460" i="5" s="1"/>
  <c r="Q459" i="5"/>
  <c r="R459" i="5" s="1"/>
  <c r="Q458" i="5"/>
  <c r="R458" i="5" s="1"/>
  <c r="Q457" i="5"/>
  <c r="R457" i="5" s="1"/>
  <c r="Q456" i="5"/>
  <c r="R456" i="5" s="1"/>
  <c r="Q455" i="5"/>
  <c r="R455" i="5" s="1"/>
  <c r="Q454" i="5"/>
  <c r="R454" i="5" s="1"/>
  <c r="Q453" i="5"/>
  <c r="R453" i="5" s="1"/>
  <c r="Q452" i="5"/>
  <c r="R452" i="5" s="1"/>
  <c r="Q451" i="5"/>
  <c r="R451" i="5" s="1"/>
  <c r="Q450" i="5"/>
  <c r="R450" i="5" s="1"/>
  <c r="Q449" i="5"/>
  <c r="P438" i="5"/>
  <c r="O438" i="5"/>
  <c r="N438" i="5"/>
  <c r="M438" i="5"/>
  <c r="L438" i="5"/>
  <c r="K438" i="5"/>
  <c r="J438" i="5"/>
  <c r="G438" i="5"/>
  <c r="F438" i="5"/>
  <c r="E438" i="5"/>
  <c r="Q437" i="5"/>
  <c r="R437" i="5" s="1"/>
  <c r="Q436" i="5"/>
  <c r="R436" i="5" s="1"/>
  <c r="Q435" i="5"/>
  <c r="R435" i="5" s="1"/>
  <c r="Q434" i="5"/>
  <c r="R434" i="5" s="1"/>
  <c r="Q433" i="5"/>
  <c r="R433" i="5" s="1"/>
  <c r="Q432" i="5"/>
  <c r="R432" i="5" s="1"/>
  <c r="Q431" i="5"/>
  <c r="R431" i="5" s="1"/>
  <c r="Q430" i="5"/>
  <c r="R430" i="5" s="1"/>
  <c r="Q429" i="5"/>
  <c r="R429" i="5" s="1"/>
  <c r="Q428" i="5"/>
  <c r="R428" i="5" s="1"/>
  <c r="Q427" i="5"/>
  <c r="R427" i="5" s="1"/>
  <c r="Q426" i="5"/>
  <c r="R426" i="5" s="1"/>
  <c r="Q425" i="5"/>
  <c r="R425" i="5" s="1"/>
  <c r="Q424" i="5"/>
  <c r="R424" i="5" s="1"/>
  <c r="Q423" i="5"/>
  <c r="R423" i="5" s="1"/>
  <c r="Q422" i="5"/>
  <c r="R422" i="5" s="1"/>
  <c r="Q421" i="5"/>
  <c r="R421" i="5" s="1"/>
  <c r="Q420" i="5"/>
  <c r="R420" i="5" s="1"/>
  <c r="Q419" i="5"/>
  <c r="R419" i="5" s="1"/>
  <c r="Q418" i="5"/>
  <c r="R418" i="5" s="1"/>
  <c r="Q417" i="5"/>
  <c r="R417" i="5" s="1"/>
  <c r="Q416" i="5"/>
  <c r="R416" i="5" s="1"/>
  <c r="Q415" i="5"/>
  <c r="R415" i="5" s="1"/>
  <c r="Q414" i="5"/>
  <c r="R414" i="5" s="1"/>
  <c r="Q413" i="5"/>
  <c r="R413" i="5" s="1"/>
  <c r="Q412" i="5"/>
  <c r="R412" i="5" s="1"/>
  <c r="Q411" i="5"/>
  <c r="R411" i="5" s="1"/>
  <c r="Q410" i="5"/>
  <c r="R410" i="5" s="1"/>
  <c r="Q409" i="5"/>
  <c r="R409" i="5" s="1"/>
  <c r="Q408" i="5"/>
  <c r="R408" i="5" s="1"/>
  <c r="Q407" i="5"/>
  <c r="R407" i="5" s="1"/>
  <c r="Q406" i="5"/>
  <c r="R406" i="5" s="1"/>
  <c r="Q405" i="5"/>
  <c r="R405" i="5" s="1"/>
  <c r="Q404" i="5"/>
  <c r="R404" i="5" s="1"/>
  <c r="Q403" i="5"/>
  <c r="R403" i="5" s="1"/>
  <c r="Q402" i="5"/>
  <c r="R402" i="5" s="1"/>
  <c r="Q401" i="5"/>
  <c r="R401" i="5" s="1"/>
  <c r="Q400" i="5"/>
  <c r="R400" i="5" s="1"/>
  <c r="P389" i="5"/>
  <c r="O389" i="5"/>
  <c r="N389" i="5"/>
  <c r="M389" i="5"/>
  <c r="L389" i="5"/>
  <c r="K389" i="5"/>
  <c r="J389" i="5"/>
  <c r="G389" i="5"/>
  <c r="F389" i="5"/>
  <c r="E389" i="5"/>
  <c r="Q388" i="5"/>
  <c r="R388" i="5" s="1"/>
  <c r="Q387" i="5"/>
  <c r="R387" i="5" s="1"/>
  <c r="Q386" i="5"/>
  <c r="R386" i="5" s="1"/>
  <c r="Q385" i="5"/>
  <c r="R385" i="5" s="1"/>
  <c r="Q384" i="5"/>
  <c r="R384" i="5" s="1"/>
  <c r="Q383" i="5"/>
  <c r="R383" i="5" s="1"/>
  <c r="Q382" i="5"/>
  <c r="R382" i="5" s="1"/>
  <c r="Q381" i="5"/>
  <c r="R381" i="5" s="1"/>
  <c r="Q380" i="5"/>
  <c r="R380" i="5" s="1"/>
  <c r="Q379" i="5"/>
  <c r="R379" i="5" s="1"/>
  <c r="Q378" i="5"/>
  <c r="R378" i="5" s="1"/>
  <c r="Q377" i="5"/>
  <c r="R377" i="5" s="1"/>
  <c r="Q376" i="5"/>
  <c r="R376" i="5" s="1"/>
  <c r="Q375" i="5"/>
  <c r="R375" i="5" s="1"/>
  <c r="Q374" i="5"/>
  <c r="R374" i="5" s="1"/>
  <c r="Q373" i="5"/>
  <c r="R373" i="5" s="1"/>
  <c r="Q372" i="5"/>
  <c r="R372" i="5" s="1"/>
  <c r="Q371" i="5"/>
  <c r="R371" i="5" s="1"/>
  <c r="Q370" i="5"/>
  <c r="R370" i="5" s="1"/>
  <c r="Q369" i="5"/>
  <c r="R369" i="5" s="1"/>
  <c r="Q368" i="5"/>
  <c r="R368" i="5" s="1"/>
  <c r="Q367" i="5"/>
  <c r="R367" i="5" s="1"/>
  <c r="Q366" i="5"/>
  <c r="R366" i="5" s="1"/>
  <c r="Q365" i="5"/>
  <c r="R365" i="5" s="1"/>
  <c r="Q364" i="5"/>
  <c r="R364" i="5" s="1"/>
  <c r="Q363" i="5"/>
  <c r="R363" i="5" s="1"/>
  <c r="Q362" i="5"/>
  <c r="R362" i="5" s="1"/>
  <c r="Q361" i="5"/>
  <c r="R361" i="5" s="1"/>
  <c r="Q360" i="5"/>
  <c r="R360" i="5" s="1"/>
  <c r="Q359" i="5"/>
  <c r="R359" i="5" s="1"/>
  <c r="Q358" i="5"/>
  <c r="R358" i="5" s="1"/>
  <c r="Q357" i="5"/>
  <c r="R357" i="5" s="1"/>
  <c r="Q356" i="5"/>
  <c r="R356" i="5" s="1"/>
  <c r="Q355" i="5"/>
  <c r="R355" i="5" s="1"/>
  <c r="Q354" i="5"/>
  <c r="R354" i="5" s="1"/>
  <c r="Q353" i="5"/>
  <c r="R353" i="5" s="1"/>
  <c r="Q352" i="5"/>
  <c r="R352" i="5" s="1"/>
  <c r="Q351" i="5"/>
  <c r="R351" i="5" s="1"/>
  <c r="P340" i="5"/>
  <c r="O340" i="5"/>
  <c r="N340" i="5"/>
  <c r="L340" i="5"/>
  <c r="K340" i="5"/>
  <c r="J340" i="5"/>
  <c r="G340" i="5"/>
  <c r="F340" i="5"/>
  <c r="E340" i="5"/>
  <c r="D340" i="5"/>
  <c r="Q339" i="5"/>
  <c r="R339" i="5" s="1"/>
  <c r="Q338" i="5"/>
  <c r="R338" i="5" s="1"/>
  <c r="Q337" i="5"/>
  <c r="R337" i="5" s="1"/>
  <c r="Q336" i="5"/>
  <c r="R336" i="5" s="1"/>
  <c r="Q335" i="5"/>
  <c r="R335" i="5" s="1"/>
  <c r="Q334" i="5"/>
  <c r="R334" i="5" s="1"/>
  <c r="Q333" i="5"/>
  <c r="R333" i="5" s="1"/>
  <c r="Q332" i="5"/>
  <c r="R332" i="5" s="1"/>
  <c r="Q331" i="5"/>
  <c r="R331" i="5" s="1"/>
  <c r="Q330" i="5"/>
  <c r="R330" i="5" s="1"/>
  <c r="Q329" i="5"/>
  <c r="R329" i="5" s="1"/>
  <c r="Q328" i="5"/>
  <c r="R328" i="5" s="1"/>
  <c r="Q327" i="5"/>
  <c r="R327" i="5" s="1"/>
  <c r="Q326" i="5"/>
  <c r="R326" i="5" s="1"/>
  <c r="Q325" i="5"/>
  <c r="R325" i="5" s="1"/>
  <c r="Q324" i="5"/>
  <c r="R324" i="5" s="1"/>
  <c r="Q323" i="5"/>
  <c r="R323" i="5" s="1"/>
  <c r="Q322" i="5"/>
  <c r="R322" i="5" s="1"/>
  <c r="Q321" i="5"/>
  <c r="R321" i="5" s="1"/>
  <c r="Q320" i="5"/>
  <c r="R320" i="5" s="1"/>
  <c r="Q319" i="5"/>
  <c r="R319" i="5" s="1"/>
  <c r="Q318" i="5"/>
  <c r="R318" i="5" s="1"/>
  <c r="Q317" i="5"/>
  <c r="R317" i="5" s="1"/>
  <c r="Q316" i="5"/>
  <c r="R316" i="5" s="1"/>
  <c r="Q315" i="5"/>
  <c r="R315" i="5" s="1"/>
  <c r="Q314" i="5"/>
  <c r="R314" i="5" s="1"/>
  <c r="Q313" i="5"/>
  <c r="R313" i="5" s="1"/>
  <c r="Q312" i="5"/>
  <c r="R312" i="5" s="1"/>
  <c r="Q311" i="5"/>
  <c r="R311" i="5" s="1"/>
  <c r="Q310" i="5"/>
  <c r="R310" i="5" s="1"/>
  <c r="Q309" i="5"/>
  <c r="R309" i="5" s="1"/>
  <c r="Q308" i="5"/>
  <c r="R308" i="5" s="1"/>
  <c r="Q307" i="5"/>
  <c r="R307" i="5" s="1"/>
  <c r="Q306" i="5"/>
  <c r="R306" i="5" s="1"/>
  <c r="Q305" i="5"/>
  <c r="R305" i="5" s="1"/>
  <c r="Q304" i="5"/>
  <c r="R304" i="5" s="1"/>
  <c r="Q303" i="5"/>
  <c r="R303" i="5" s="1"/>
  <c r="Q302" i="5"/>
  <c r="R302" i="5" s="1"/>
  <c r="P291" i="5"/>
  <c r="O291" i="5"/>
  <c r="N291" i="5"/>
  <c r="M291" i="5"/>
  <c r="L291" i="5"/>
  <c r="K291" i="5"/>
  <c r="J291" i="5"/>
  <c r="G291" i="5"/>
  <c r="F291" i="5"/>
  <c r="E291" i="5"/>
  <c r="Q290" i="5"/>
  <c r="R290" i="5" s="1"/>
  <c r="Q289" i="5"/>
  <c r="R289" i="5" s="1"/>
  <c r="Q288" i="5"/>
  <c r="R288" i="5" s="1"/>
  <c r="Q287" i="5"/>
  <c r="R287" i="5" s="1"/>
  <c r="Q286" i="5"/>
  <c r="R286" i="5" s="1"/>
  <c r="Q285" i="5"/>
  <c r="R285" i="5" s="1"/>
  <c r="Q284" i="5"/>
  <c r="R284" i="5" s="1"/>
  <c r="Q283" i="5"/>
  <c r="R283" i="5" s="1"/>
  <c r="Q282" i="5"/>
  <c r="R282" i="5" s="1"/>
  <c r="Q281" i="5"/>
  <c r="R281" i="5" s="1"/>
  <c r="Q280" i="5"/>
  <c r="R280" i="5" s="1"/>
  <c r="Q279" i="5"/>
  <c r="R279" i="5" s="1"/>
  <c r="Q278" i="5"/>
  <c r="R278" i="5" s="1"/>
  <c r="Q277" i="5"/>
  <c r="R277" i="5" s="1"/>
  <c r="Q276" i="5"/>
  <c r="R276" i="5" s="1"/>
  <c r="Q275" i="5"/>
  <c r="R275" i="5" s="1"/>
  <c r="Q274" i="5"/>
  <c r="R274" i="5" s="1"/>
  <c r="Q273" i="5"/>
  <c r="R273" i="5" s="1"/>
  <c r="Q272" i="5"/>
  <c r="R272" i="5" s="1"/>
  <c r="Q271" i="5"/>
  <c r="R271" i="5" s="1"/>
  <c r="Q270" i="5"/>
  <c r="R270" i="5" s="1"/>
  <c r="Q269" i="5"/>
  <c r="R269" i="5" s="1"/>
  <c r="Q268" i="5"/>
  <c r="R268" i="5" s="1"/>
  <c r="Q267" i="5"/>
  <c r="R267" i="5" s="1"/>
  <c r="Q266" i="5"/>
  <c r="R266" i="5" s="1"/>
  <c r="Q265" i="5"/>
  <c r="R265" i="5" s="1"/>
  <c r="Q264" i="5"/>
  <c r="R264" i="5" s="1"/>
  <c r="Q263" i="5"/>
  <c r="R263" i="5" s="1"/>
  <c r="Q262" i="5"/>
  <c r="R262" i="5" s="1"/>
  <c r="Q261" i="5"/>
  <c r="R261" i="5" s="1"/>
  <c r="Q260" i="5"/>
  <c r="R260" i="5" s="1"/>
  <c r="Q259" i="5"/>
  <c r="R259" i="5" s="1"/>
  <c r="Q258" i="5"/>
  <c r="R258" i="5" s="1"/>
  <c r="Q257" i="5"/>
  <c r="R257" i="5" s="1"/>
  <c r="Q256" i="5"/>
  <c r="R256" i="5" s="1"/>
  <c r="Q255" i="5"/>
  <c r="R255" i="5" s="1"/>
  <c r="Q254" i="5"/>
  <c r="R254" i="5" s="1"/>
  <c r="Q253" i="5"/>
  <c r="R253" i="5" s="1"/>
  <c r="P242" i="5"/>
  <c r="O242" i="5"/>
  <c r="N242" i="5"/>
  <c r="M242" i="5"/>
  <c r="L242" i="5"/>
  <c r="K242" i="5"/>
  <c r="J242" i="5"/>
  <c r="H242" i="5"/>
  <c r="G242" i="5"/>
  <c r="F242" i="5"/>
  <c r="E242" i="5"/>
  <c r="Q241" i="5"/>
  <c r="R241" i="5" s="1"/>
  <c r="Q240" i="5"/>
  <c r="R240" i="5" s="1"/>
  <c r="Q239" i="5"/>
  <c r="R239" i="5" s="1"/>
  <c r="Q238" i="5"/>
  <c r="R238" i="5" s="1"/>
  <c r="Q237" i="5"/>
  <c r="R237" i="5" s="1"/>
  <c r="Q236" i="5"/>
  <c r="R236" i="5" s="1"/>
  <c r="Q235" i="5"/>
  <c r="R235" i="5" s="1"/>
  <c r="Q234" i="5"/>
  <c r="R234" i="5" s="1"/>
  <c r="Q233" i="5"/>
  <c r="R233" i="5" s="1"/>
  <c r="Q232" i="5"/>
  <c r="R232" i="5" s="1"/>
  <c r="Q231" i="5"/>
  <c r="R231" i="5" s="1"/>
  <c r="Q230" i="5"/>
  <c r="R230" i="5" s="1"/>
  <c r="Q229" i="5"/>
  <c r="R229" i="5" s="1"/>
  <c r="Q228" i="5"/>
  <c r="R228" i="5" s="1"/>
  <c r="Q226" i="5"/>
  <c r="R226" i="5" s="1"/>
  <c r="Q225" i="5"/>
  <c r="R225" i="5" s="1"/>
  <c r="Q224" i="5"/>
  <c r="R224" i="5" s="1"/>
  <c r="Q223" i="5"/>
  <c r="R223" i="5" s="1"/>
  <c r="Q222" i="5"/>
  <c r="R222" i="5" s="1"/>
  <c r="Q221" i="5"/>
  <c r="R221" i="5" s="1"/>
  <c r="Q220" i="5"/>
  <c r="R220" i="5" s="1"/>
  <c r="Q219" i="5"/>
  <c r="R219" i="5" s="1"/>
  <c r="Q218" i="5"/>
  <c r="R218" i="5" s="1"/>
  <c r="Q217" i="5"/>
  <c r="R217" i="5" s="1"/>
  <c r="Q216" i="5"/>
  <c r="R216" i="5" s="1"/>
  <c r="Q214" i="5"/>
  <c r="R214" i="5" s="1"/>
  <c r="Q212" i="5"/>
  <c r="R212" i="5" s="1"/>
  <c r="Q211" i="5"/>
  <c r="R211" i="5" s="1"/>
  <c r="Q210" i="5"/>
  <c r="R210" i="5" s="1"/>
  <c r="Q209" i="5"/>
  <c r="R209" i="5" s="1"/>
  <c r="Q208" i="5"/>
  <c r="R208" i="5" s="1"/>
  <c r="Q207" i="5"/>
  <c r="R207" i="5" s="1"/>
  <c r="Q206" i="5"/>
  <c r="R206" i="5" s="1"/>
  <c r="Q205" i="5"/>
  <c r="R205" i="5" s="1"/>
  <c r="Q204" i="5"/>
  <c r="R204" i="5" s="1"/>
  <c r="P193" i="5"/>
  <c r="O193" i="5"/>
  <c r="N193" i="5"/>
  <c r="L193" i="5"/>
  <c r="K193" i="5"/>
  <c r="J193" i="5"/>
  <c r="G193" i="5"/>
  <c r="F193" i="5"/>
  <c r="E193" i="5"/>
  <c r="Q192" i="5"/>
  <c r="R192" i="5" s="1"/>
  <c r="Q191" i="5"/>
  <c r="R191" i="5" s="1"/>
  <c r="Q190" i="5"/>
  <c r="R190" i="5" s="1"/>
  <c r="Q189" i="5"/>
  <c r="R189" i="5" s="1"/>
  <c r="Q188" i="5"/>
  <c r="R188" i="5" s="1"/>
  <c r="Q187" i="5"/>
  <c r="R187" i="5" s="1"/>
  <c r="Q186" i="5"/>
  <c r="R186" i="5" s="1"/>
  <c r="Q185" i="5"/>
  <c r="R185" i="5" s="1"/>
  <c r="Q184" i="5"/>
  <c r="R184" i="5" s="1"/>
  <c r="Q183" i="5"/>
  <c r="R183" i="5" s="1"/>
  <c r="Q182" i="5"/>
  <c r="R182" i="5" s="1"/>
  <c r="Q181" i="5"/>
  <c r="R181" i="5" s="1"/>
  <c r="Q180" i="5"/>
  <c r="R180" i="5" s="1"/>
  <c r="Q179" i="5"/>
  <c r="R179" i="5" s="1"/>
  <c r="Q178" i="5"/>
  <c r="R178" i="5" s="1"/>
  <c r="Q177" i="5"/>
  <c r="R177" i="5" s="1"/>
  <c r="Q176" i="5"/>
  <c r="R176" i="5" s="1"/>
  <c r="Q175" i="5"/>
  <c r="R175" i="5" s="1"/>
  <c r="Q174" i="5"/>
  <c r="R174" i="5" s="1"/>
  <c r="Q173" i="5"/>
  <c r="R173" i="5" s="1"/>
  <c r="Q172" i="5"/>
  <c r="R172" i="5" s="1"/>
  <c r="Q171" i="5"/>
  <c r="R171" i="5" s="1"/>
  <c r="Q170" i="5"/>
  <c r="R170" i="5" s="1"/>
  <c r="Q169" i="5"/>
  <c r="R169" i="5" s="1"/>
  <c r="Q168" i="5"/>
  <c r="R168" i="5" s="1"/>
  <c r="Q167" i="5"/>
  <c r="R167" i="5" s="1"/>
  <c r="Q166" i="5"/>
  <c r="R166" i="5" s="1"/>
  <c r="Q165" i="5"/>
  <c r="R165" i="5" s="1"/>
  <c r="Q164" i="5"/>
  <c r="R164" i="5" s="1"/>
  <c r="Q163" i="5"/>
  <c r="R163" i="5" s="1"/>
  <c r="Q162" i="5"/>
  <c r="R162" i="5" s="1"/>
  <c r="Q161" i="5"/>
  <c r="R161" i="5" s="1"/>
  <c r="Q160" i="5"/>
  <c r="R160" i="5" s="1"/>
  <c r="Q159" i="5"/>
  <c r="R159" i="5" s="1"/>
  <c r="Q158" i="5"/>
  <c r="R158" i="5" s="1"/>
  <c r="Q157" i="5"/>
  <c r="R157" i="5" s="1"/>
  <c r="Q156" i="5"/>
  <c r="R156" i="5" s="1"/>
  <c r="Q155" i="5"/>
  <c r="R155" i="5" s="1"/>
  <c r="P144" i="5"/>
  <c r="O144" i="5"/>
  <c r="N144" i="5"/>
  <c r="L144" i="5"/>
  <c r="K144" i="5"/>
  <c r="J144" i="5"/>
  <c r="I144" i="5"/>
  <c r="G144" i="5"/>
  <c r="F144" i="5"/>
  <c r="E144" i="5"/>
  <c r="P95" i="5"/>
  <c r="O95" i="5"/>
  <c r="N95" i="5"/>
  <c r="M95" i="5"/>
  <c r="L95" i="5"/>
  <c r="K95" i="5"/>
  <c r="J95" i="5"/>
  <c r="G95" i="5"/>
  <c r="F95" i="5"/>
  <c r="E95" i="5"/>
  <c r="Q94" i="5"/>
  <c r="R94" i="5" s="1"/>
  <c r="Q93" i="5"/>
  <c r="R93" i="5" s="1"/>
  <c r="Q92" i="5"/>
  <c r="R92" i="5" s="1"/>
  <c r="Q91" i="5"/>
  <c r="R91" i="5" s="1"/>
  <c r="Q90" i="5"/>
  <c r="R90" i="5" s="1"/>
  <c r="Q89" i="5"/>
  <c r="R89" i="5" s="1"/>
  <c r="Q88" i="5"/>
  <c r="R88" i="5" s="1"/>
  <c r="Q87" i="5"/>
  <c r="R87" i="5" s="1"/>
  <c r="Q86" i="5"/>
  <c r="R86" i="5" s="1"/>
  <c r="Q85" i="5"/>
  <c r="R85" i="5" s="1"/>
  <c r="Q84" i="5"/>
  <c r="R84" i="5" s="1"/>
  <c r="Q83" i="5"/>
  <c r="R83" i="5" s="1"/>
  <c r="Q82" i="5"/>
  <c r="R82" i="5" s="1"/>
  <c r="Q81" i="5"/>
  <c r="R81" i="5" s="1"/>
  <c r="Q80" i="5"/>
  <c r="R80" i="5" s="1"/>
  <c r="Q79" i="5"/>
  <c r="R79" i="5" s="1"/>
  <c r="D78" i="2"/>
  <c r="E31" i="6" s="1"/>
  <c r="Q77" i="5"/>
  <c r="R77" i="5" s="1"/>
  <c r="Q76" i="5"/>
  <c r="R76" i="5" s="1"/>
  <c r="Q75" i="5"/>
  <c r="R75" i="5" s="1"/>
  <c r="Q74" i="5"/>
  <c r="R74" i="5" s="1"/>
  <c r="Q73" i="5"/>
  <c r="R73" i="5" s="1"/>
  <c r="Q72" i="5"/>
  <c r="R72" i="5" s="1"/>
  <c r="Q71" i="5"/>
  <c r="R71" i="5" s="1"/>
  <c r="Q70" i="5"/>
  <c r="R70" i="5" s="1"/>
  <c r="Q69" i="5"/>
  <c r="R69" i="5" s="1"/>
  <c r="Q68" i="5"/>
  <c r="R68" i="5" s="1"/>
  <c r="Q67" i="5"/>
  <c r="R67" i="5" s="1"/>
  <c r="Q66" i="5"/>
  <c r="R66" i="5" s="1"/>
  <c r="Q65" i="5"/>
  <c r="R65" i="5" s="1"/>
  <c r="Q64" i="5"/>
  <c r="R64" i="5" s="1"/>
  <c r="Q63" i="5"/>
  <c r="R63" i="5" s="1"/>
  <c r="Q62" i="5"/>
  <c r="R62" i="5" s="1"/>
  <c r="Q61" i="5"/>
  <c r="R61" i="5" s="1"/>
  <c r="Q60" i="5"/>
  <c r="R60" i="5" s="1"/>
  <c r="Q59" i="5"/>
  <c r="R59" i="5" s="1"/>
  <c r="Q58" i="5"/>
  <c r="R58" i="5" s="1"/>
  <c r="Q57" i="5"/>
  <c r="R57" i="5" s="1"/>
  <c r="P46" i="5"/>
  <c r="E46" i="5"/>
  <c r="F46" i="5"/>
  <c r="G46" i="5"/>
  <c r="J46" i="5"/>
  <c r="K46" i="5"/>
  <c r="L46" i="5"/>
  <c r="N46" i="5"/>
  <c r="R683" i="5" l="1"/>
  <c r="R732" i="5"/>
  <c r="R781" i="5"/>
  <c r="R830" i="5"/>
  <c r="F596" i="2"/>
  <c r="Q634" i="5"/>
  <c r="R634" i="5"/>
  <c r="Q144" i="5"/>
  <c r="Q242" i="5"/>
  <c r="R487" i="5"/>
  <c r="R585" i="5"/>
  <c r="Q46" i="5"/>
  <c r="Q95" i="5"/>
  <c r="Q291" i="5"/>
  <c r="Q340" i="5"/>
  <c r="Q389" i="5"/>
  <c r="Q438" i="5"/>
  <c r="Q487" i="5"/>
  <c r="R536" i="5"/>
  <c r="Q585" i="5"/>
  <c r="R869" i="5"/>
  <c r="D869" i="2" s="1"/>
  <c r="T38" i="6" s="1"/>
  <c r="Q193" i="5"/>
  <c r="Q536" i="5"/>
  <c r="D58" i="2"/>
  <c r="E11" i="6" s="1"/>
  <c r="D62" i="2"/>
  <c r="E15" i="6" s="1"/>
  <c r="D66" i="2"/>
  <c r="E19" i="6" s="1"/>
  <c r="D70" i="2"/>
  <c r="E23" i="6" s="1"/>
  <c r="D74" i="2"/>
  <c r="E27" i="6" s="1"/>
  <c r="D82" i="2"/>
  <c r="E35" i="6" s="1"/>
  <c r="D86" i="2"/>
  <c r="E39" i="6" s="1"/>
  <c r="D90" i="2"/>
  <c r="E43" i="6" s="1"/>
  <c r="D94" i="2"/>
  <c r="E47" i="6" s="1"/>
  <c r="D254" i="2"/>
  <c r="I11" i="6" s="1"/>
  <c r="D303" i="2"/>
  <c r="J11" i="6" s="1"/>
  <c r="D307" i="2"/>
  <c r="J15" i="6" s="1"/>
  <c r="D352" i="2"/>
  <c r="K11" i="6" s="1"/>
  <c r="D356" i="2"/>
  <c r="K15" i="6" s="1"/>
  <c r="D401" i="2"/>
  <c r="L11" i="6" s="1"/>
  <c r="D405" i="2"/>
  <c r="L15" i="6" s="1"/>
  <c r="D450" i="2"/>
  <c r="M11" i="6" s="1"/>
  <c r="D454" i="2"/>
  <c r="M15" i="6" s="1"/>
  <c r="D500" i="2"/>
  <c r="N12" i="6" s="1"/>
  <c r="D504" i="2"/>
  <c r="N16" i="6" s="1"/>
  <c r="D547" i="2"/>
  <c r="O10" i="6" s="1"/>
  <c r="D551" i="2"/>
  <c r="O14" i="6" s="1"/>
  <c r="D555" i="2"/>
  <c r="O18" i="6" s="1"/>
  <c r="D597" i="2"/>
  <c r="D601" i="2"/>
  <c r="D605" i="2"/>
  <c r="D646" i="2"/>
  <c r="P11" i="6" s="1"/>
  <c r="D650" i="2"/>
  <c r="P15" i="6" s="1"/>
  <c r="D654" i="2"/>
  <c r="P19" i="6" s="1"/>
  <c r="D698" i="2"/>
  <c r="Q14" i="6" s="1"/>
  <c r="D702" i="2"/>
  <c r="Q18" i="6" s="1"/>
  <c r="D706" i="2"/>
  <c r="Q22" i="6" s="1"/>
  <c r="D747" i="2"/>
  <c r="R14" i="6" s="1"/>
  <c r="D751" i="2"/>
  <c r="R18" i="6" s="1"/>
  <c r="D755" i="2"/>
  <c r="R22" i="6" s="1"/>
  <c r="D796" i="2"/>
  <c r="S14" i="6" s="1"/>
  <c r="D800" i="2"/>
  <c r="S18" i="6" s="1"/>
  <c r="D804" i="2"/>
  <c r="S22" i="6" s="1"/>
  <c r="D847" i="2"/>
  <c r="T16" i="6" s="1"/>
  <c r="D851" i="2"/>
  <c r="T20" i="6" s="1"/>
  <c r="D855" i="2"/>
  <c r="T24" i="6" s="1"/>
  <c r="D59" i="2"/>
  <c r="E12" i="6" s="1"/>
  <c r="D63" i="2"/>
  <c r="E16" i="6" s="1"/>
  <c r="D67" i="2"/>
  <c r="E20" i="6" s="1"/>
  <c r="D71" i="2"/>
  <c r="E24" i="6" s="1"/>
  <c r="D75" i="2"/>
  <c r="E28" i="6" s="1"/>
  <c r="D79" i="2"/>
  <c r="E32" i="6" s="1"/>
  <c r="D83" i="2"/>
  <c r="E36" i="6" s="1"/>
  <c r="D87" i="2"/>
  <c r="E40" i="6" s="1"/>
  <c r="D91" i="2"/>
  <c r="E44" i="6" s="1"/>
  <c r="T155" i="5"/>
  <c r="D205" i="2"/>
  <c r="H11" i="6" s="1"/>
  <c r="D255" i="2"/>
  <c r="I12" i="6" s="1"/>
  <c r="D304" i="2"/>
  <c r="J12" i="6" s="1"/>
  <c r="D353" i="2"/>
  <c r="K12" i="6" s="1"/>
  <c r="D357" i="2"/>
  <c r="K16" i="6" s="1"/>
  <c r="D402" i="2"/>
  <c r="L12" i="6" s="1"/>
  <c r="D406" i="2"/>
  <c r="L16" i="6" s="1"/>
  <c r="D451" i="2"/>
  <c r="M12" i="6" s="1"/>
  <c r="D455" i="2"/>
  <c r="M16" i="6" s="1"/>
  <c r="D501" i="2"/>
  <c r="N13" i="6" s="1"/>
  <c r="D505" i="2"/>
  <c r="N17" i="6" s="1"/>
  <c r="D548" i="2"/>
  <c r="O11" i="6" s="1"/>
  <c r="D552" i="2"/>
  <c r="O15" i="6" s="1"/>
  <c r="D556" i="2"/>
  <c r="O19" i="6" s="1"/>
  <c r="D598" i="2"/>
  <c r="D602" i="2"/>
  <c r="D606" i="2"/>
  <c r="D647" i="2"/>
  <c r="P12" i="6" s="1"/>
  <c r="D651" i="2"/>
  <c r="P16" i="6" s="1"/>
  <c r="D655" i="2"/>
  <c r="P20" i="6" s="1"/>
  <c r="D699" i="2"/>
  <c r="Q15" i="6" s="1"/>
  <c r="D703" i="2"/>
  <c r="Q19" i="6" s="1"/>
  <c r="D707" i="2"/>
  <c r="Q23" i="6" s="1"/>
  <c r="D748" i="2"/>
  <c r="R15" i="6" s="1"/>
  <c r="D752" i="2"/>
  <c r="R19" i="6" s="1"/>
  <c r="D756" i="2"/>
  <c r="R23" i="6" s="1"/>
  <c r="D797" i="2"/>
  <c r="S15" i="6" s="1"/>
  <c r="D801" i="2"/>
  <c r="S19" i="6" s="1"/>
  <c r="D805" i="2"/>
  <c r="S23" i="6" s="1"/>
  <c r="D848" i="2"/>
  <c r="T17" i="6" s="1"/>
  <c r="D852" i="2"/>
  <c r="T21" i="6" s="1"/>
  <c r="D856" i="2"/>
  <c r="T25" i="6" s="1"/>
  <c r="D60" i="2"/>
  <c r="E13" i="6" s="1"/>
  <c r="D64" i="2"/>
  <c r="E17" i="6" s="1"/>
  <c r="D68" i="2"/>
  <c r="E21" i="6" s="1"/>
  <c r="D72" i="2"/>
  <c r="E25" i="6" s="1"/>
  <c r="D84" i="2"/>
  <c r="E37" i="6" s="1"/>
  <c r="D92" i="2"/>
  <c r="E45" i="6" s="1"/>
  <c r="D156" i="2"/>
  <c r="G11" i="6" s="1"/>
  <c r="D206" i="2"/>
  <c r="H12" i="6" s="1"/>
  <c r="D256" i="2"/>
  <c r="I13" i="6" s="1"/>
  <c r="D305" i="2"/>
  <c r="J13" i="6" s="1"/>
  <c r="D354" i="2"/>
  <c r="K13" i="6" s="1"/>
  <c r="D403" i="2"/>
  <c r="L13" i="6" s="1"/>
  <c r="D407" i="2"/>
  <c r="L17" i="6" s="1"/>
  <c r="D452" i="2"/>
  <c r="M13" i="6" s="1"/>
  <c r="D456" i="2"/>
  <c r="M17" i="6" s="1"/>
  <c r="D498" i="2"/>
  <c r="N10" i="6" s="1"/>
  <c r="D502" i="2"/>
  <c r="N14" i="6" s="1"/>
  <c r="D506" i="2"/>
  <c r="N18" i="6" s="1"/>
  <c r="D549" i="2"/>
  <c r="O12" i="6" s="1"/>
  <c r="D553" i="2"/>
  <c r="O16" i="6" s="1"/>
  <c r="D557" i="2"/>
  <c r="O20" i="6" s="1"/>
  <c r="D599" i="2"/>
  <c r="D603" i="2"/>
  <c r="D607" i="2"/>
  <c r="D648" i="2"/>
  <c r="P13" i="6" s="1"/>
  <c r="D652" i="2"/>
  <c r="P17" i="6" s="1"/>
  <c r="D656" i="2"/>
  <c r="P21" i="6" s="1"/>
  <c r="D696" i="2"/>
  <c r="Q12" i="6" s="1"/>
  <c r="D700" i="2"/>
  <c r="Q16" i="6" s="1"/>
  <c r="D704" i="2"/>
  <c r="Q20" i="6" s="1"/>
  <c r="D749" i="2"/>
  <c r="R16" i="6" s="1"/>
  <c r="D753" i="2"/>
  <c r="R20" i="6" s="1"/>
  <c r="D757" i="2"/>
  <c r="R24" i="6" s="1"/>
  <c r="D798" i="2"/>
  <c r="S16" i="6" s="1"/>
  <c r="D802" i="2"/>
  <c r="S20" i="6" s="1"/>
  <c r="D806" i="2"/>
  <c r="S24" i="6" s="1"/>
  <c r="D849" i="2"/>
  <c r="T18" i="6" s="1"/>
  <c r="D853" i="2"/>
  <c r="T22" i="6" s="1"/>
  <c r="D857" i="2"/>
  <c r="T26" i="6" s="1"/>
  <c r="D57" i="2"/>
  <c r="E10" i="6" s="1"/>
  <c r="D61" i="2"/>
  <c r="E14" i="6" s="1"/>
  <c r="D73" i="2"/>
  <c r="E26" i="6" s="1"/>
  <c r="D77" i="2"/>
  <c r="E30" i="6" s="1"/>
  <c r="D81" i="2"/>
  <c r="E34" i="6" s="1"/>
  <c r="D85" i="2"/>
  <c r="E38" i="6" s="1"/>
  <c r="D89" i="2"/>
  <c r="E42" i="6" s="1"/>
  <c r="D93" i="2"/>
  <c r="E46" i="6" s="1"/>
  <c r="D157" i="2"/>
  <c r="G12" i="6" s="1"/>
  <c r="D207" i="2"/>
  <c r="H13" i="6" s="1"/>
  <c r="D257" i="2"/>
  <c r="I14" i="6" s="1"/>
  <c r="D306" i="2"/>
  <c r="J14" i="6" s="1"/>
  <c r="D355" i="2"/>
  <c r="K14" i="6" s="1"/>
  <c r="D404" i="2"/>
  <c r="L14" i="6" s="1"/>
  <c r="D449" i="2"/>
  <c r="M10" i="6" s="1"/>
  <c r="D453" i="2"/>
  <c r="M14" i="6" s="1"/>
  <c r="D457" i="2"/>
  <c r="M18" i="6" s="1"/>
  <c r="D499" i="2"/>
  <c r="N11" i="6" s="1"/>
  <c r="D503" i="2"/>
  <c r="N15" i="6" s="1"/>
  <c r="D507" i="2"/>
  <c r="N19" i="6" s="1"/>
  <c r="D550" i="2"/>
  <c r="O13" i="6" s="1"/>
  <c r="D554" i="2"/>
  <c r="O17" i="6" s="1"/>
  <c r="D600" i="2"/>
  <c r="D604" i="2"/>
  <c r="D649" i="2"/>
  <c r="P14" i="6" s="1"/>
  <c r="D653" i="2"/>
  <c r="P18" i="6" s="1"/>
  <c r="D657" i="2"/>
  <c r="P22" i="6" s="1"/>
  <c r="D697" i="2"/>
  <c r="Q13" i="6" s="1"/>
  <c r="D701" i="2"/>
  <c r="Q17" i="6" s="1"/>
  <c r="D705" i="2"/>
  <c r="Q21" i="6" s="1"/>
  <c r="D746" i="2"/>
  <c r="R13" i="6" s="1"/>
  <c r="D750" i="2"/>
  <c r="R17" i="6" s="1"/>
  <c r="D754" i="2"/>
  <c r="R21" i="6" s="1"/>
  <c r="D799" i="2"/>
  <c r="S17" i="6" s="1"/>
  <c r="D803" i="2"/>
  <c r="S21" i="6" s="1"/>
  <c r="D807" i="2"/>
  <c r="S25" i="6" s="1"/>
  <c r="D846" i="2"/>
  <c r="T15" i="6" s="1"/>
  <c r="D850" i="2"/>
  <c r="T19" i="6" s="1"/>
  <c r="D854" i="2"/>
  <c r="T23" i="6" s="1"/>
  <c r="F78" i="2"/>
  <c r="E50" i="7"/>
  <c r="E46" i="7"/>
  <c r="E42" i="7"/>
  <c r="E38" i="7"/>
  <c r="E34" i="7"/>
  <c r="E29" i="7"/>
  <c r="E25" i="7"/>
  <c r="E21" i="7"/>
  <c r="E17" i="7"/>
  <c r="E51" i="7"/>
  <c r="E47" i="7"/>
  <c r="E43" i="7"/>
  <c r="E39" i="7"/>
  <c r="E35" i="7"/>
  <c r="E31" i="7"/>
  <c r="E26" i="7"/>
  <c r="E22" i="7"/>
  <c r="E18" i="7"/>
  <c r="E52" i="7"/>
  <c r="E48" i="7"/>
  <c r="E44" i="7"/>
  <c r="E40" i="7"/>
  <c r="E36" i="7"/>
  <c r="E32" i="7"/>
  <c r="E27" i="7"/>
  <c r="E23" i="7"/>
  <c r="E19" i="7"/>
  <c r="E53" i="7"/>
  <c r="E49" i="7"/>
  <c r="E45" i="7"/>
  <c r="E41" i="7"/>
  <c r="E37" i="7"/>
  <c r="E33" i="7"/>
  <c r="E28" i="7"/>
  <c r="E24" i="7"/>
  <c r="E20" i="7"/>
  <c r="D169" i="2"/>
  <c r="G24" i="6" s="1"/>
  <c r="D173" i="2"/>
  <c r="G28" i="6" s="1"/>
  <c r="D181" i="2"/>
  <c r="G36" i="6" s="1"/>
  <c r="D160" i="2"/>
  <c r="G15" i="6" s="1"/>
  <c r="D172" i="2"/>
  <c r="G27" i="6" s="1"/>
  <c r="D180" i="2"/>
  <c r="G35" i="6" s="1"/>
  <c r="D188" i="2"/>
  <c r="G43" i="6" s="1"/>
  <c r="D213" i="2"/>
  <c r="H19" i="6" s="1"/>
  <c r="D221" i="2"/>
  <c r="H27" i="6" s="1"/>
  <c r="D229" i="2"/>
  <c r="H35" i="6" s="1"/>
  <c r="D233" i="2"/>
  <c r="H39" i="6" s="1"/>
  <c r="D237" i="2"/>
  <c r="H43" i="6" s="1"/>
  <c r="D268" i="2"/>
  <c r="I25" i="6" s="1"/>
  <c r="D280" i="2"/>
  <c r="I37" i="6" s="1"/>
  <c r="D284" i="2"/>
  <c r="I41" i="6" s="1"/>
  <c r="D158" i="2"/>
  <c r="G13" i="6" s="1"/>
  <c r="D162" i="2"/>
  <c r="G17" i="6" s="1"/>
  <c r="D166" i="2"/>
  <c r="G21" i="6" s="1"/>
  <c r="D170" i="2"/>
  <c r="G25" i="6" s="1"/>
  <c r="D174" i="2"/>
  <c r="G29" i="6" s="1"/>
  <c r="D178" i="2"/>
  <c r="G33" i="6" s="1"/>
  <c r="D182" i="2"/>
  <c r="G37" i="6" s="1"/>
  <c r="D186" i="2"/>
  <c r="G41" i="6" s="1"/>
  <c r="D190" i="2"/>
  <c r="G45" i="6" s="1"/>
  <c r="D211" i="2"/>
  <c r="H17" i="6" s="1"/>
  <c r="D215" i="2"/>
  <c r="H21" i="6" s="1"/>
  <c r="D219" i="2"/>
  <c r="H25" i="6" s="1"/>
  <c r="D223" i="2"/>
  <c r="H29" i="6" s="1"/>
  <c r="D227" i="2"/>
  <c r="H33" i="6" s="1"/>
  <c r="D231" i="2"/>
  <c r="H37" i="6" s="1"/>
  <c r="D235" i="2"/>
  <c r="H41" i="6" s="1"/>
  <c r="D239" i="2"/>
  <c r="H45" i="6" s="1"/>
  <c r="D258" i="2"/>
  <c r="I15" i="6" s="1"/>
  <c r="D262" i="2"/>
  <c r="I19" i="6" s="1"/>
  <c r="D266" i="2"/>
  <c r="I23" i="6" s="1"/>
  <c r="D270" i="2"/>
  <c r="I27" i="6" s="1"/>
  <c r="D274" i="2"/>
  <c r="I31" i="6" s="1"/>
  <c r="D278" i="2"/>
  <c r="I35" i="6" s="1"/>
  <c r="D282" i="2"/>
  <c r="I39" i="6" s="1"/>
  <c r="D286" i="2"/>
  <c r="I43" i="6" s="1"/>
  <c r="D290" i="2"/>
  <c r="I47" i="6" s="1"/>
  <c r="D310" i="2"/>
  <c r="J18" i="6" s="1"/>
  <c r="D314" i="2"/>
  <c r="J22" i="6" s="1"/>
  <c r="D318" i="2"/>
  <c r="J26" i="6" s="1"/>
  <c r="D322" i="2"/>
  <c r="J30" i="6" s="1"/>
  <c r="D326" i="2"/>
  <c r="J34" i="6" s="1"/>
  <c r="D330" i="2"/>
  <c r="J38" i="6" s="1"/>
  <c r="D334" i="2"/>
  <c r="J42" i="6" s="1"/>
  <c r="D338" i="2"/>
  <c r="J46" i="6" s="1"/>
  <c r="D359" i="2"/>
  <c r="K18" i="6" s="1"/>
  <c r="D363" i="2"/>
  <c r="K22" i="6" s="1"/>
  <c r="D367" i="2"/>
  <c r="K26" i="6" s="1"/>
  <c r="D371" i="2"/>
  <c r="K30" i="6" s="1"/>
  <c r="D375" i="2"/>
  <c r="K34" i="6" s="1"/>
  <c r="D379" i="2"/>
  <c r="K38" i="6" s="1"/>
  <c r="D383" i="2"/>
  <c r="K42" i="6" s="1"/>
  <c r="D387" i="2"/>
  <c r="K46" i="6" s="1"/>
  <c r="D408" i="2"/>
  <c r="L18" i="6" s="1"/>
  <c r="D412" i="2"/>
  <c r="L22" i="6" s="1"/>
  <c r="D416" i="2"/>
  <c r="L26" i="6" s="1"/>
  <c r="D420" i="2"/>
  <c r="L30" i="6" s="1"/>
  <c r="D424" i="2"/>
  <c r="L34" i="6" s="1"/>
  <c r="D428" i="2"/>
  <c r="L38" i="6" s="1"/>
  <c r="D432" i="2"/>
  <c r="L42" i="6" s="1"/>
  <c r="D436" i="2"/>
  <c r="L46" i="6" s="1"/>
  <c r="D461" i="2"/>
  <c r="M22" i="6" s="1"/>
  <c r="D465" i="2"/>
  <c r="M26" i="6" s="1"/>
  <c r="D469" i="2"/>
  <c r="M30" i="6" s="1"/>
  <c r="D473" i="2"/>
  <c r="M34" i="6" s="1"/>
  <c r="D477" i="2"/>
  <c r="M38" i="6" s="1"/>
  <c r="D481" i="2"/>
  <c r="M42" i="6" s="1"/>
  <c r="D485" i="2"/>
  <c r="M46" i="6" s="1"/>
  <c r="D511" i="2"/>
  <c r="N23" i="6" s="1"/>
  <c r="D515" i="2"/>
  <c r="N27" i="6" s="1"/>
  <c r="D519" i="2"/>
  <c r="N31" i="6" s="1"/>
  <c r="D523" i="2"/>
  <c r="N35" i="6" s="1"/>
  <c r="D527" i="2"/>
  <c r="N39" i="6" s="1"/>
  <c r="D531" i="2"/>
  <c r="N43" i="6" s="1"/>
  <c r="D535" i="2"/>
  <c r="N47" i="6" s="1"/>
  <c r="D561" i="2"/>
  <c r="O24" i="6" s="1"/>
  <c r="D565" i="2"/>
  <c r="O28" i="6" s="1"/>
  <c r="D569" i="2"/>
  <c r="O32" i="6" s="1"/>
  <c r="D573" i="2"/>
  <c r="O36" i="6" s="1"/>
  <c r="D577" i="2"/>
  <c r="O40" i="6" s="1"/>
  <c r="D581" i="2"/>
  <c r="O44" i="6" s="1"/>
  <c r="D611" i="2"/>
  <c r="D615" i="2"/>
  <c r="D619" i="2"/>
  <c r="D623" i="2"/>
  <c r="D627" i="2"/>
  <c r="D631" i="2"/>
  <c r="D659" i="2"/>
  <c r="P24" i="6" s="1"/>
  <c r="D663" i="2"/>
  <c r="P28" i="6" s="1"/>
  <c r="D667" i="2"/>
  <c r="P32" i="6" s="1"/>
  <c r="D671" i="2"/>
  <c r="P36" i="6" s="1"/>
  <c r="D675" i="2"/>
  <c r="P40" i="6" s="1"/>
  <c r="D679" i="2"/>
  <c r="P44" i="6" s="1"/>
  <c r="D695" i="2"/>
  <c r="Q11" i="6" s="1"/>
  <c r="D711" i="2"/>
  <c r="Q27" i="6" s="1"/>
  <c r="D715" i="2"/>
  <c r="Q31" i="6" s="1"/>
  <c r="D719" i="2"/>
  <c r="Q35" i="6" s="1"/>
  <c r="D723" i="2"/>
  <c r="Q39" i="6" s="1"/>
  <c r="D727" i="2"/>
  <c r="Q43" i="6" s="1"/>
  <c r="D731" i="2"/>
  <c r="Q47" i="6" s="1"/>
  <c r="D759" i="2"/>
  <c r="R26" i="6" s="1"/>
  <c r="D763" i="2"/>
  <c r="R30" i="6" s="1"/>
  <c r="D767" i="2"/>
  <c r="R34" i="6" s="1"/>
  <c r="D771" i="2"/>
  <c r="R38" i="6" s="1"/>
  <c r="D775" i="2"/>
  <c r="R42" i="6" s="1"/>
  <c r="D779" i="2"/>
  <c r="R46" i="6" s="1"/>
  <c r="D792" i="2"/>
  <c r="D808" i="2"/>
  <c r="S26" i="6" s="1"/>
  <c r="D812" i="2"/>
  <c r="S30" i="6" s="1"/>
  <c r="D816" i="2"/>
  <c r="S34" i="6" s="1"/>
  <c r="D820" i="2"/>
  <c r="S38" i="6" s="1"/>
  <c r="D824" i="2"/>
  <c r="S42" i="6" s="1"/>
  <c r="D828" i="2"/>
  <c r="S46" i="6" s="1"/>
  <c r="D842" i="2"/>
  <c r="T11" i="6" s="1"/>
  <c r="D858" i="2"/>
  <c r="T27" i="6" s="1"/>
  <c r="D862" i="2"/>
  <c r="T31" i="6" s="1"/>
  <c r="D866" i="2"/>
  <c r="T35" i="6" s="1"/>
  <c r="D870" i="2"/>
  <c r="T39" i="6" s="1"/>
  <c r="D874" i="2"/>
  <c r="T43" i="6" s="1"/>
  <c r="D878" i="2"/>
  <c r="T47" i="6" s="1"/>
  <c r="D161" i="2"/>
  <c r="G16" i="6" s="1"/>
  <c r="D177" i="2"/>
  <c r="G32" i="6" s="1"/>
  <c r="D189" i="2"/>
  <c r="G44" i="6" s="1"/>
  <c r="D210" i="2"/>
  <c r="H16" i="6" s="1"/>
  <c r="D214" i="2"/>
  <c r="H20" i="6" s="1"/>
  <c r="D218" i="2"/>
  <c r="H24" i="6" s="1"/>
  <c r="D222" i="2"/>
  <c r="H28" i="6" s="1"/>
  <c r="D226" i="2"/>
  <c r="H32" i="6" s="1"/>
  <c r="D230" i="2"/>
  <c r="H36" i="6" s="1"/>
  <c r="D234" i="2"/>
  <c r="H40" i="6" s="1"/>
  <c r="D238" i="2"/>
  <c r="H44" i="6" s="1"/>
  <c r="D261" i="2"/>
  <c r="I18" i="6" s="1"/>
  <c r="D265" i="2"/>
  <c r="I22" i="6" s="1"/>
  <c r="D269" i="2"/>
  <c r="I26" i="6" s="1"/>
  <c r="D273" i="2"/>
  <c r="I30" i="6" s="1"/>
  <c r="D277" i="2"/>
  <c r="I34" i="6" s="1"/>
  <c r="D281" i="2"/>
  <c r="I38" i="6" s="1"/>
  <c r="D285" i="2"/>
  <c r="I42" i="6" s="1"/>
  <c r="D289" i="2"/>
  <c r="I46" i="6" s="1"/>
  <c r="D309" i="2"/>
  <c r="J17" i="6" s="1"/>
  <c r="D313" i="2"/>
  <c r="J21" i="6" s="1"/>
  <c r="D317" i="2"/>
  <c r="J25" i="6" s="1"/>
  <c r="D321" i="2"/>
  <c r="J29" i="6" s="1"/>
  <c r="D325" i="2"/>
  <c r="J33" i="6" s="1"/>
  <c r="D329" i="2"/>
  <c r="J37" i="6" s="1"/>
  <c r="D333" i="2"/>
  <c r="J41" i="6" s="1"/>
  <c r="D337" i="2"/>
  <c r="J45" i="6" s="1"/>
  <c r="D358" i="2"/>
  <c r="K17" i="6" s="1"/>
  <c r="D362" i="2"/>
  <c r="K21" i="6" s="1"/>
  <c r="D366" i="2"/>
  <c r="K25" i="6" s="1"/>
  <c r="D370" i="2"/>
  <c r="K29" i="6" s="1"/>
  <c r="D374" i="2"/>
  <c r="K33" i="6" s="1"/>
  <c r="D378" i="2"/>
  <c r="K37" i="6" s="1"/>
  <c r="D382" i="2"/>
  <c r="K41" i="6" s="1"/>
  <c r="D386" i="2"/>
  <c r="K45" i="6" s="1"/>
  <c r="D411" i="2"/>
  <c r="L21" i="6" s="1"/>
  <c r="D415" i="2"/>
  <c r="L25" i="6" s="1"/>
  <c r="D419" i="2"/>
  <c r="L29" i="6" s="1"/>
  <c r="D423" i="2"/>
  <c r="L33" i="6" s="1"/>
  <c r="D427" i="2"/>
  <c r="L37" i="6" s="1"/>
  <c r="D431" i="2"/>
  <c r="L41" i="6" s="1"/>
  <c r="D435" i="2"/>
  <c r="L45" i="6" s="1"/>
  <c r="D460" i="2"/>
  <c r="M21" i="6" s="1"/>
  <c r="D464" i="2"/>
  <c r="M25" i="6" s="1"/>
  <c r="D468" i="2"/>
  <c r="M29" i="6" s="1"/>
  <c r="D472" i="2"/>
  <c r="M33" i="6" s="1"/>
  <c r="D476" i="2"/>
  <c r="M37" i="6" s="1"/>
  <c r="D480" i="2"/>
  <c r="M41" i="6" s="1"/>
  <c r="D484" i="2"/>
  <c r="M45" i="6" s="1"/>
  <c r="D510" i="2"/>
  <c r="N22" i="6" s="1"/>
  <c r="D514" i="2"/>
  <c r="N26" i="6" s="1"/>
  <c r="D518" i="2"/>
  <c r="N30" i="6" s="1"/>
  <c r="D522" i="2"/>
  <c r="N34" i="6" s="1"/>
  <c r="D526" i="2"/>
  <c r="N38" i="6" s="1"/>
  <c r="D530" i="2"/>
  <c r="N42" i="6" s="1"/>
  <c r="D534" i="2"/>
  <c r="N46" i="6" s="1"/>
  <c r="D560" i="2"/>
  <c r="O23" i="6" s="1"/>
  <c r="D564" i="2"/>
  <c r="O27" i="6" s="1"/>
  <c r="D568" i="2"/>
  <c r="O31" i="6" s="1"/>
  <c r="D572" i="2"/>
  <c r="O35" i="6" s="1"/>
  <c r="D576" i="2"/>
  <c r="O39" i="6" s="1"/>
  <c r="D580" i="2"/>
  <c r="O43" i="6" s="1"/>
  <c r="D584" i="2"/>
  <c r="O47" i="6" s="1"/>
  <c r="D610" i="2"/>
  <c r="D614" i="2"/>
  <c r="D618" i="2"/>
  <c r="D622" i="2"/>
  <c r="D626" i="2"/>
  <c r="D630" i="2"/>
  <c r="D658" i="2"/>
  <c r="P23" i="6" s="1"/>
  <c r="D662" i="2"/>
  <c r="P27" i="6" s="1"/>
  <c r="D666" i="2"/>
  <c r="P31" i="6" s="1"/>
  <c r="D670" i="2"/>
  <c r="P35" i="6" s="1"/>
  <c r="D674" i="2"/>
  <c r="P39" i="6" s="1"/>
  <c r="D678" i="2"/>
  <c r="P43" i="6" s="1"/>
  <c r="D682" i="2"/>
  <c r="P47" i="6" s="1"/>
  <c r="D694" i="2"/>
  <c r="D710" i="2"/>
  <c r="Q26" i="6" s="1"/>
  <c r="D714" i="2"/>
  <c r="Q30" i="6" s="1"/>
  <c r="D718" i="2"/>
  <c r="Q34" i="6" s="1"/>
  <c r="D722" i="2"/>
  <c r="Q38" i="6" s="1"/>
  <c r="D726" i="2"/>
  <c r="Q42" i="6" s="1"/>
  <c r="D730" i="2"/>
  <c r="Q46" i="6" s="1"/>
  <c r="D758" i="2"/>
  <c r="R25" i="6" s="1"/>
  <c r="D762" i="2"/>
  <c r="R29" i="6" s="1"/>
  <c r="D766" i="2"/>
  <c r="R33" i="6" s="1"/>
  <c r="D770" i="2"/>
  <c r="R37" i="6" s="1"/>
  <c r="D774" i="2"/>
  <c r="R41" i="6" s="1"/>
  <c r="D778" i="2"/>
  <c r="R45" i="6" s="1"/>
  <c r="D795" i="2"/>
  <c r="S13" i="6" s="1"/>
  <c r="D811" i="2"/>
  <c r="S29" i="6" s="1"/>
  <c r="D815" i="2"/>
  <c r="S33" i="6" s="1"/>
  <c r="D819" i="2"/>
  <c r="S37" i="6" s="1"/>
  <c r="D823" i="2"/>
  <c r="S41" i="6" s="1"/>
  <c r="D827" i="2"/>
  <c r="S45" i="6" s="1"/>
  <c r="D841" i="2"/>
  <c r="D845" i="2"/>
  <c r="T14" i="6" s="1"/>
  <c r="D861" i="2"/>
  <c r="T30" i="6" s="1"/>
  <c r="D865" i="2"/>
  <c r="T34" i="6" s="1"/>
  <c r="D873" i="2"/>
  <c r="T42" i="6" s="1"/>
  <c r="D877" i="2"/>
  <c r="T46" i="6" s="1"/>
  <c r="D241" i="2"/>
  <c r="H47" i="6" s="1"/>
  <c r="D272" i="2"/>
  <c r="I29" i="6" s="1"/>
  <c r="D312" i="2"/>
  <c r="J20" i="6" s="1"/>
  <c r="D316" i="2"/>
  <c r="J24" i="6" s="1"/>
  <c r="D320" i="2"/>
  <c r="J28" i="6" s="1"/>
  <c r="D324" i="2"/>
  <c r="J32" i="6" s="1"/>
  <c r="D328" i="2"/>
  <c r="J36" i="6" s="1"/>
  <c r="D332" i="2"/>
  <c r="J40" i="6" s="1"/>
  <c r="D336" i="2"/>
  <c r="J44" i="6" s="1"/>
  <c r="D361" i="2"/>
  <c r="K20" i="6" s="1"/>
  <c r="D365" i="2"/>
  <c r="K24" i="6" s="1"/>
  <c r="D369" i="2"/>
  <c r="K28" i="6" s="1"/>
  <c r="D373" i="2"/>
  <c r="K32" i="6" s="1"/>
  <c r="D377" i="2"/>
  <c r="K36" i="6" s="1"/>
  <c r="D381" i="2"/>
  <c r="K40" i="6" s="1"/>
  <c r="D385" i="2"/>
  <c r="K44" i="6" s="1"/>
  <c r="D410" i="2"/>
  <c r="L20" i="6" s="1"/>
  <c r="D414" i="2"/>
  <c r="L24" i="6" s="1"/>
  <c r="D418" i="2"/>
  <c r="L28" i="6" s="1"/>
  <c r="D422" i="2"/>
  <c r="L32" i="6" s="1"/>
  <c r="D426" i="2"/>
  <c r="L36" i="6" s="1"/>
  <c r="D430" i="2"/>
  <c r="L40" i="6" s="1"/>
  <c r="D434" i="2"/>
  <c r="L44" i="6" s="1"/>
  <c r="D459" i="2"/>
  <c r="M20" i="6" s="1"/>
  <c r="D463" i="2"/>
  <c r="M24" i="6" s="1"/>
  <c r="D467" i="2"/>
  <c r="M28" i="6" s="1"/>
  <c r="D471" i="2"/>
  <c r="M32" i="6" s="1"/>
  <c r="D475" i="2"/>
  <c r="M36" i="6" s="1"/>
  <c r="D479" i="2"/>
  <c r="M40" i="6" s="1"/>
  <c r="D483" i="2"/>
  <c r="M44" i="6" s="1"/>
  <c r="D509" i="2"/>
  <c r="N21" i="6" s="1"/>
  <c r="D513" i="2"/>
  <c r="N25" i="6" s="1"/>
  <c r="D517" i="2"/>
  <c r="N29" i="6" s="1"/>
  <c r="D521" i="2"/>
  <c r="N33" i="6" s="1"/>
  <c r="D525" i="2"/>
  <c r="N37" i="6" s="1"/>
  <c r="D529" i="2"/>
  <c r="N41" i="6" s="1"/>
  <c r="D533" i="2"/>
  <c r="N45" i="6" s="1"/>
  <c r="D559" i="2"/>
  <c r="O22" i="6" s="1"/>
  <c r="D563" i="2"/>
  <c r="O26" i="6" s="1"/>
  <c r="D567" i="2"/>
  <c r="O30" i="6" s="1"/>
  <c r="D571" i="2"/>
  <c r="O34" i="6" s="1"/>
  <c r="D575" i="2"/>
  <c r="O38" i="6" s="1"/>
  <c r="D579" i="2"/>
  <c r="O42" i="6" s="1"/>
  <c r="D583" i="2"/>
  <c r="O46" i="6" s="1"/>
  <c r="D609" i="2"/>
  <c r="D613" i="2"/>
  <c r="D617" i="2"/>
  <c r="D621" i="2"/>
  <c r="D625" i="2"/>
  <c r="D629" i="2"/>
  <c r="D633" i="2"/>
  <c r="D645" i="2"/>
  <c r="D661" i="2"/>
  <c r="P26" i="6" s="1"/>
  <c r="D665" i="2"/>
  <c r="P30" i="6" s="1"/>
  <c r="D669" i="2"/>
  <c r="P34" i="6" s="1"/>
  <c r="D673" i="2"/>
  <c r="P38" i="6" s="1"/>
  <c r="D677" i="2"/>
  <c r="P42" i="6" s="1"/>
  <c r="D681" i="2"/>
  <c r="P46" i="6" s="1"/>
  <c r="D709" i="2"/>
  <c r="Q25" i="6" s="1"/>
  <c r="D713" i="2"/>
  <c r="Q29" i="6" s="1"/>
  <c r="D717" i="2"/>
  <c r="Q33" i="6" s="1"/>
  <c r="D721" i="2"/>
  <c r="Q37" i="6" s="1"/>
  <c r="D725" i="2"/>
  <c r="Q41" i="6" s="1"/>
  <c r="D729" i="2"/>
  <c r="Q45" i="6" s="1"/>
  <c r="D745" i="2"/>
  <c r="R12" i="6" s="1"/>
  <c r="D761" i="2"/>
  <c r="R28" i="6" s="1"/>
  <c r="D765" i="2"/>
  <c r="R32" i="6" s="1"/>
  <c r="D769" i="2"/>
  <c r="R36" i="6" s="1"/>
  <c r="D773" i="2"/>
  <c r="R40" i="6" s="1"/>
  <c r="D777" i="2"/>
  <c r="R44" i="6" s="1"/>
  <c r="D794" i="2"/>
  <c r="S12" i="6" s="1"/>
  <c r="D810" i="2"/>
  <c r="S28" i="6" s="1"/>
  <c r="D814" i="2"/>
  <c r="S32" i="6" s="1"/>
  <c r="D818" i="2"/>
  <c r="S36" i="6" s="1"/>
  <c r="D822" i="2"/>
  <c r="S40" i="6" s="1"/>
  <c r="D826" i="2"/>
  <c r="S44" i="6" s="1"/>
  <c r="D844" i="2"/>
  <c r="T13" i="6" s="1"/>
  <c r="D860" i="2"/>
  <c r="T29" i="6" s="1"/>
  <c r="D864" i="2"/>
  <c r="T33" i="6" s="1"/>
  <c r="D868" i="2"/>
  <c r="T37" i="6" s="1"/>
  <c r="D872" i="2"/>
  <c r="T41" i="6" s="1"/>
  <c r="D876" i="2"/>
  <c r="T45" i="6" s="1"/>
  <c r="D165" i="2"/>
  <c r="G20" i="6" s="1"/>
  <c r="D185" i="2"/>
  <c r="G40" i="6" s="1"/>
  <c r="D164" i="2"/>
  <c r="G19" i="6" s="1"/>
  <c r="D168" i="2"/>
  <c r="G23" i="6" s="1"/>
  <c r="D176" i="2"/>
  <c r="G31" i="6" s="1"/>
  <c r="D184" i="2"/>
  <c r="G39" i="6" s="1"/>
  <c r="D192" i="2"/>
  <c r="G47" i="6" s="1"/>
  <c r="D209" i="2"/>
  <c r="H15" i="6" s="1"/>
  <c r="D217" i="2"/>
  <c r="H23" i="6" s="1"/>
  <c r="D225" i="2"/>
  <c r="H31" i="6" s="1"/>
  <c r="D260" i="2"/>
  <c r="D264" i="2"/>
  <c r="I21" i="6" s="1"/>
  <c r="D276" i="2"/>
  <c r="I33" i="6" s="1"/>
  <c r="D288" i="2"/>
  <c r="I45" i="6" s="1"/>
  <c r="D308" i="2"/>
  <c r="J16" i="6" s="1"/>
  <c r="D159" i="2"/>
  <c r="G14" i="6" s="1"/>
  <c r="D163" i="2"/>
  <c r="G18" i="6" s="1"/>
  <c r="D167" i="2"/>
  <c r="G22" i="6" s="1"/>
  <c r="D171" i="2"/>
  <c r="G26" i="6" s="1"/>
  <c r="D175" i="2"/>
  <c r="G30" i="6" s="1"/>
  <c r="D179" i="2"/>
  <c r="G34" i="6" s="1"/>
  <c r="D183" i="2"/>
  <c r="G38" i="6" s="1"/>
  <c r="D187" i="2"/>
  <c r="G42" i="6" s="1"/>
  <c r="D191" i="2"/>
  <c r="G46" i="6" s="1"/>
  <c r="D208" i="2"/>
  <c r="H14" i="6" s="1"/>
  <c r="D212" i="2"/>
  <c r="H18" i="6" s="1"/>
  <c r="D216" i="2"/>
  <c r="H22" i="6" s="1"/>
  <c r="D220" i="2"/>
  <c r="H26" i="6" s="1"/>
  <c r="D224" i="2"/>
  <c r="H30" i="6" s="1"/>
  <c r="D228" i="2"/>
  <c r="H34" i="6" s="1"/>
  <c r="D232" i="2"/>
  <c r="H38" i="6" s="1"/>
  <c r="D236" i="2"/>
  <c r="H42" i="6" s="1"/>
  <c r="D240" i="2"/>
  <c r="H46" i="6" s="1"/>
  <c r="D259" i="2"/>
  <c r="I16" i="6" s="1"/>
  <c r="D263" i="2"/>
  <c r="I20" i="6" s="1"/>
  <c r="D267" i="2"/>
  <c r="I24" i="6" s="1"/>
  <c r="D271" i="2"/>
  <c r="I28" i="6" s="1"/>
  <c r="D275" i="2"/>
  <c r="I32" i="6" s="1"/>
  <c r="D279" i="2"/>
  <c r="I36" i="6" s="1"/>
  <c r="D283" i="2"/>
  <c r="I40" i="6" s="1"/>
  <c r="D287" i="2"/>
  <c r="I44" i="6" s="1"/>
  <c r="D311" i="2"/>
  <c r="J19" i="6" s="1"/>
  <c r="D315" i="2"/>
  <c r="J23" i="6" s="1"/>
  <c r="D319" i="2"/>
  <c r="J27" i="6" s="1"/>
  <c r="D323" i="2"/>
  <c r="J31" i="6" s="1"/>
  <c r="D327" i="2"/>
  <c r="J35" i="6" s="1"/>
  <c r="D331" i="2"/>
  <c r="J39" i="6" s="1"/>
  <c r="D335" i="2"/>
  <c r="J43" i="6" s="1"/>
  <c r="D339" i="2"/>
  <c r="J47" i="6" s="1"/>
  <c r="D360" i="2"/>
  <c r="K19" i="6" s="1"/>
  <c r="D364" i="2"/>
  <c r="K23" i="6" s="1"/>
  <c r="D368" i="2"/>
  <c r="K27" i="6" s="1"/>
  <c r="D372" i="2"/>
  <c r="K31" i="6" s="1"/>
  <c r="D376" i="2"/>
  <c r="K35" i="6" s="1"/>
  <c r="D380" i="2"/>
  <c r="K39" i="6" s="1"/>
  <c r="D384" i="2"/>
  <c r="K43" i="6" s="1"/>
  <c r="D388" i="2"/>
  <c r="K47" i="6" s="1"/>
  <c r="D409" i="2"/>
  <c r="L19" i="6" s="1"/>
  <c r="D413" i="2"/>
  <c r="L23" i="6" s="1"/>
  <c r="D417" i="2"/>
  <c r="L27" i="6" s="1"/>
  <c r="D425" i="2"/>
  <c r="L35" i="6" s="1"/>
  <c r="D429" i="2"/>
  <c r="L39" i="6" s="1"/>
  <c r="D433" i="2"/>
  <c r="L43" i="6" s="1"/>
  <c r="D437" i="2"/>
  <c r="L47" i="6" s="1"/>
  <c r="D458" i="2"/>
  <c r="M19" i="6" s="1"/>
  <c r="D462" i="2"/>
  <c r="M23" i="6" s="1"/>
  <c r="D466" i="2"/>
  <c r="M27" i="6" s="1"/>
  <c r="D470" i="2"/>
  <c r="M31" i="6" s="1"/>
  <c r="D474" i="2"/>
  <c r="M35" i="6" s="1"/>
  <c r="D478" i="2"/>
  <c r="M39" i="6" s="1"/>
  <c r="D482" i="2"/>
  <c r="M43" i="6" s="1"/>
  <c r="D486" i="2"/>
  <c r="M47" i="6" s="1"/>
  <c r="D508" i="2"/>
  <c r="N20" i="6" s="1"/>
  <c r="D512" i="2"/>
  <c r="N24" i="6" s="1"/>
  <c r="D516" i="2"/>
  <c r="N28" i="6" s="1"/>
  <c r="D520" i="2"/>
  <c r="N32" i="6" s="1"/>
  <c r="D524" i="2"/>
  <c r="N36" i="6" s="1"/>
  <c r="D528" i="2"/>
  <c r="N40" i="6" s="1"/>
  <c r="D532" i="2"/>
  <c r="N44" i="6" s="1"/>
  <c r="D558" i="2"/>
  <c r="O21" i="6" s="1"/>
  <c r="D562" i="2"/>
  <c r="O25" i="6" s="1"/>
  <c r="D570" i="2"/>
  <c r="O33" i="6" s="1"/>
  <c r="D574" i="2"/>
  <c r="O37" i="6" s="1"/>
  <c r="D578" i="2"/>
  <c r="O41" i="6" s="1"/>
  <c r="D582" i="2"/>
  <c r="O45" i="6" s="1"/>
  <c r="D608" i="2"/>
  <c r="D612" i="2"/>
  <c r="D616" i="2"/>
  <c r="D620" i="2"/>
  <c r="D624" i="2"/>
  <c r="D632" i="2"/>
  <c r="D660" i="2"/>
  <c r="P25" i="6" s="1"/>
  <c r="D664" i="2"/>
  <c r="P29" i="6" s="1"/>
  <c r="D668" i="2"/>
  <c r="P33" i="6" s="1"/>
  <c r="D672" i="2"/>
  <c r="P37" i="6" s="1"/>
  <c r="D676" i="2"/>
  <c r="P41" i="6" s="1"/>
  <c r="D680" i="2"/>
  <c r="P45" i="6" s="1"/>
  <c r="D708" i="2"/>
  <c r="Q24" i="6" s="1"/>
  <c r="D712" i="2"/>
  <c r="Q28" i="6" s="1"/>
  <c r="D716" i="2"/>
  <c r="Q32" i="6" s="1"/>
  <c r="D720" i="2"/>
  <c r="Q36" i="6" s="1"/>
  <c r="D724" i="2"/>
  <c r="Q40" i="6" s="1"/>
  <c r="D728" i="2"/>
  <c r="Q44" i="6" s="1"/>
  <c r="D744" i="2"/>
  <c r="R11" i="6" s="1"/>
  <c r="D760" i="2"/>
  <c r="R27" i="6" s="1"/>
  <c r="D764" i="2"/>
  <c r="R31" i="6" s="1"/>
  <c r="D768" i="2"/>
  <c r="R35" i="6" s="1"/>
  <c r="D772" i="2"/>
  <c r="R39" i="6" s="1"/>
  <c r="D776" i="2"/>
  <c r="R43" i="6" s="1"/>
  <c r="D780" i="2"/>
  <c r="R47" i="6" s="1"/>
  <c r="D793" i="2"/>
  <c r="S11" i="6" s="1"/>
  <c r="D809" i="2"/>
  <c r="S27" i="6" s="1"/>
  <c r="D813" i="2"/>
  <c r="S31" i="6" s="1"/>
  <c r="D817" i="2"/>
  <c r="S35" i="6" s="1"/>
  <c r="D821" i="2"/>
  <c r="S39" i="6" s="1"/>
  <c r="D825" i="2"/>
  <c r="S43" i="6" s="1"/>
  <c r="D829" i="2"/>
  <c r="S47" i="6" s="1"/>
  <c r="D843" i="2"/>
  <c r="T12" i="6" s="1"/>
  <c r="D859" i="2"/>
  <c r="T28" i="6" s="1"/>
  <c r="D863" i="2"/>
  <c r="T32" i="6" s="1"/>
  <c r="D867" i="2"/>
  <c r="T36" i="6" s="1"/>
  <c r="D871" i="2"/>
  <c r="T40" i="6" s="1"/>
  <c r="D875" i="2"/>
  <c r="T44" i="6" s="1"/>
  <c r="D65" i="2"/>
  <c r="E18" i="6" s="1"/>
  <c r="D69" i="2"/>
  <c r="E22" i="6" s="1"/>
  <c r="D76" i="2"/>
  <c r="E29" i="6" s="1"/>
  <c r="D80" i="2"/>
  <c r="E33" i="6" s="1"/>
  <c r="D88" i="2"/>
  <c r="E41" i="6" s="1"/>
  <c r="T649" i="5"/>
  <c r="T746" i="5"/>
  <c r="T755" i="5"/>
  <c r="T807" i="5"/>
  <c r="T302" i="5"/>
  <c r="T452" i="5"/>
  <c r="T456" i="5"/>
  <c r="T501" i="5"/>
  <c r="T505" i="5"/>
  <c r="T507" i="5"/>
  <c r="T548" i="5"/>
  <c r="T552" i="5"/>
  <c r="T596" i="5"/>
  <c r="T600" i="5"/>
  <c r="T647" i="5"/>
  <c r="T650" i="5"/>
  <c r="T654" i="5"/>
  <c r="T656" i="5"/>
  <c r="T698" i="5"/>
  <c r="T701" i="5"/>
  <c r="T705" i="5"/>
  <c r="T707" i="5"/>
  <c r="T749" i="5"/>
  <c r="T753" i="5"/>
  <c r="T798" i="5"/>
  <c r="T799" i="5"/>
  <c r="T803" i="5"/>
  <c r="T852" i="5"/>
  <c r="T854" i="5"/>
  <c r="T856" i="5"/>
  <c r="T352" i="5"/>
  <c r="T450" i="5"/>
  <c r="T454" i="5"/>
  <c r="T499" i="5"/>
  <c r="T503" i="5"/>
  <c r="T550" i="5"/>
  <c r="T554" i="5"/>
  <c r="T556" i="5"/>
  <c r="T598" i="5"/>
  <c r="T602" i="5"/>
  <c r="T604" i="5"/>
  <c r="T606" i="5"/>
  <c r="T652" i="5"/>
  <c r="T696" i="5"/>
  <c r="T699" i="5"/>
  <c r="T703" i="5"/>
  <c r="T747" i="5"/>
  <c r="T751" i="5"/>
  <c r="T756" i="5"/>
  <c r="T796" i="5"/>
  <c r="T801" i="5"/>
  <c r="T805" i="5"/>
  <c r="T847" i="5"/>
  <c r="T850" i="5"/>
  <c r="T157" i="5"/>
  <c r="T204" i="5"/>
  <c r="T351" i="5"/>
  <c r="T400" i="5"/>
  <c r="T402" i="5"/>
  <c r="T449" i="5"/>
  <c r="T451" i="5"/>
  <c r="T453" i="5"/>
  <c r="T455" i="5"/>
  <c r="T457" i="5"/>
  <c r="T498" i="5"/>
  <c r="T500" i="5"/>
  <c r="T502" i="5"/>
  <c r="T504" i="5"/>
  <c r="T506" i="5"/>
  <c r="T547" i="5"/>
  <c r="T549" i="5"/>
  <c r="T551" i="5"/>
  <c r="T553" i="5"/>
  <c r="T555" i="5"/>
  <c r="T557" i="5"/>
  <c r="T597" i="5"/>
  <c r="T599" i="5"/>
  <c r="T601" i="5"/>
  <c r="T603" i="5"/>
  <c r="T605" i="5"/>
  <c r="T607" i="5"/>
  <c r="T646" i="5"/>
  <c r="T648" i="5"/>
  <c r="T651" i="5"/>
  <c r="T653" i="5"/>
  <c r="T655" i="5"/>
  <c r="T657" i="5"/>
  <c r="T697" i="5"/>
  <c r="T700" i="5"/>
  <c r="T702" i="5"/>
  <c r="T704" i="5"/>
  <c r="T706" i="5"/>
  <c r="T748" i="5"/>
  <c r="T750" i="5"/>
  <c r="T752" i="5"/>
  <c r="T754" i="5"/>
  <c r="T757" i="5"/>
  <c r="T797" i="5"/>
  <c r="T800" i="5"/>
  <c r="T802" i="5"/>
  <c r="T804" i="5"/>
  <c r="T806" i="5"/>
  <c r="T846" i="5"/>
  <c r="T848" i="5"/>
  <c r="T851" i="5"/>
  <c r="T853" i="5"/>
  <c r="T855" i="5"/>
  <c r="T857" i="5"/>
  <c r="T849" i="5"/>
  <c r="T60" i="5"/>
  <c r="T73" i="5"/>
  <c r="T135" i="5"/>
  <c r="T237" i="5"/>
  <c r="T327" i="5"/>
  <c r="T339" i="5"/>
  <c r="T375" i="5"/>
  <c r="T382" i="5"/>
  <c r="T462" i="5"/>
  <c r="T486" i="5"/>
  <c r="T535" i="5"/>
  <c r="T608" i="5"/>
  <c r="T624" i="5"/>
  <c r="T119" i="5"/>
  <c r="T191" i="5"/>
  <c r="T265" i="5"/>
  <c r="T458" i="5"/>
  <c r="T466" i="5"/>
  <c r="T519" i="5"/>
  <c r="T570" i="5"/>
  <c r="T621" i="5"/>
  <c r="T42" i="5"/>
  <c r="T38" i="5"/>
  <c r="T34" i="5"/>
  <c r="T30" i="5"/>
  <c r="T26" i="5"/>
  <c r="T24" i="5"/>
  <c r="T22" i="5"/>
  <c r="T20" i="5"/>
  <c r="T18" i="5"/>
  <c r="T16" i="5"/>
  <c r="T14" i="5"/>
  <c r="T12" i="5"/>
  <c r="T10" i="5"/>
  <c r="T70" i="5"/>
  <c r="T71" i="5"/>
  <c r="T92" i="5"/>
  <c r="T106" i="5"/>
  <c r="T108" i="5"/>
  <c r="T110" i="5"/>
  <c r="T112" i="5"/>
  <c r="T114" i="5"/>
  <c r="T115" i="5"/>
  <c r="T117" i="5"/>
  <c r="T120" i="5"/>
  <c r="T122" i="5"/>
  <c r="T124" i="5"/>
  <c r="T126" i="5"/>
  <c r="T128" i="5"/>
  <c r="T130" i="5"/>
  <c r="T131" i="5"/>
  <c r="T133" i="5"/>
  <c r="T136" i="5"/>
  <c r="T138" i="5"/>
  <c r="T140" i="5"/>
  <c r="T142" i="5"/>
  <c r="T162" i="5"/>
  <c r="T190" i="5"/>
  <c r="T208" i="5"/>
  <c r="T212" i="5"/>
  <c r="T214" i="5"/>
  <c r="T229" i="5"/>
  <c r="T231" i="5"/>
  <c r="T238" i="5"/>
  <c r="T281" i="5"/>
  <c r="T309" i="5"/>
  <c r="T313" i="5"/>
  <c r="T325" i="5"/>
  <c r="T359" i="5"/>
  <c r="T366" i="5"/>
  <c r="T368" i="5"/>
  <c r="T371" i="5"/>
  <c r="T378" i="5"/>
  <c r="T408" i="5"/>
  <c r="T411" i="5"/>
  <c r="T413" i="5"/>
  <c r="T417" i="5"/>
  <c r="T422" i="5"/>
  <c r="T431" i="5"/>
  <c r="T435" i="5"/>
  <c r="T459" i="5"/>
  <c r="T464" i="5"/>
  <c r="T467" i="5"/>
  <c r="T470" i="5"/>
  <c r="T472" i="5"/>
  <c r="T474" i="5"/>
  <c r="T475" i="5"/>
  <c r="T477" i="5"/>
  <c r="T481" i="5"/>
  <c r="T482" i="5"/>
  <c r="T510" i="5"/>
  <c r="T514" i="5"/>
  <c r="T515" i="5"/>
  <c r="T520" i="5"/>
  <c r="T522" i="5"/>
  <c r="T524" i="5"/>
  <c r="T526" i="5"/>
  <c r="T531" i="5"/>
  <c r="T533" i="5"/>
  <c r="T565" i="5"/>
  <c r="T568" i="5"/>
  <c r="T573" i="5"/>
  <c r="T575" i="5"/>
  <c r="T577" i="5"/>
  <c r="T581" i="5"/>
  <c r="T583" i="5"/>
  <c r="T610" i="5"/>
  <c r="T615" i="5"/>
  <c r="T617" i="5"/>
  <c r="T619" i="5"/>
  <c r="T625" i="5"/>
  <c r="T627" i="5"/>
  <c r="T630" i="5"/>
  <c r="T632" i="5"/>
  <c r="T645" i="5"/>
  <c r="T658" i="5"/>
  <c r="T662" i="5"/>
  <c r="T664" i="5"/>
  <c r="T667" i="5"/>
  <c r="T669" i="5"/>
  <c r="T671" i="5"/>
  <c r="T673" i="5"/>
  <c r="T675" i="5"/>
  <c r="T682" i="5"/>
  <c r="T709" i="5"/>
  <c r="T717" i="5"/>
  <c r="T758" i="5"/>
  <c r="T821" i="5"/>
  <c r="T823" i="5"/>
  <c r="T843" i="5"/>
  <c r="T870" i="5"/>
  <c r="T44" i="5"/>
  <c r="T40" i="5"/>
  <c r="T36" i="5"/>
  <c r="T32" i="5"/>
  <c r="T28" i="5"/>
  <c r="T45" i="5"/>
  <c r="T43" i="5"/>
  <c r="T41" i="5"/>
  <c r="T39" i="5"/>
  <c r="T37" i="5"/>
  <c r="T35" i="5"/>
  <c r="T33" i="5"/>
  <c r="T31" i="5"/>
  <c r="T29" i="5"/>
  <c r="T27" i="5"/>
  <c r="T25" i="5"/>
  <c r="T23" i="5"/>
  <c r="T21" i="5"/>
  <c r="T19" i="5"/>
  <c r="T17" i="5"/>
  <c r="T15" i="5"/>
  <c r="T13" i="5"/>
  <c r="T11" i="5"/>
  <c r="T9" i="5"/>
  <c r="T58" i="5"/>
  <c r="T72" i="5"/>
  <c r="T76" i="5"/>
  <c r="T78" i="5"/>
  <c r="T80" i="5"/>
  <c r="T88" i="5"/>
  <c r="T90" i="5"/>
  <c r="T107" i="5"/>
  <c r="T109" i="5"/>
  <c r="T111" i="5"/>
  <c r="T113" i="5"/>
  <c r="T116" i="5"/>
  <c r="T118" i="5"/>
  <c r="T121" i="5"/>
  <c r="T123" i="5"/>
  <c r="T125" i="5"/>
  <c r="T127" i="5"/>
  <c r="T129" i="5"/>
  <c r="T132" i="5"/>
  <c r="T134" i="5"/>
  <c r="T137" i="5"/>
  <c r="T139" i="5"/>
  <c r="T141" i="5"/>
  <c r="T143" i="5"/>
  <c r="T183" i="5"/>
  <c r="T209" i="5"/>
  <c r="T213" i="5"/>
  <c r="T215" i="5"/>
  <c r="T220" i="5"/>
  <c r="T226" i="5"/>
  <c r="T228" i="5"/>
  <c r="T230" i="5"/>
  <c r="T236" i="5"/>
  <c r="T264" i="5"/>
  <c r="T270" i="5"/>
  <c r="T278" i="5"/>
  <c r="T310" i="5"/>
  <c r="T312" i="5"/>
  <c r="T318" i="5"/>
  <c r="T322" i="5"/>
  <c r="T326" i="5"/>
  <c r="T335" i="5"/>
  <c r="T364" i="5"/>
  <c r="T369" i="5"/>
  <c r="T372" i="5"/>
  <c r="T379" i="5"/>
  <c r="T384" i="5"/>
  <c r="T412" i="5"/>
  <c r="T418" i="5"/>
  <c r="T430" i="5"/>
  <c r="T436" i="5"/>
  <c r="T465" i="5"/>
  <c r="T471" i="5"/>
  <c r="T473" i="5"/>
  <c r="T476" i="5"/>
  <c r="T480" i="5"/>
  <c r="T483" i="5"/>
  <c r="T509" i="5"/>
  <c r="T511" i="5"/>
  <c r="T513" i="5"/>
  <c r="T516" i="5"/>
  <c r="T521" i="5"/>
  <c r="T523" i="5"/>
  <c r="T525" i="5"/>
  <c r="T527" i="5"/>
  <c r="T529" i="5"/>
  <c r="T532" i="5"/>
  <c r="T534" i="5"/>
  <c r="T558" i="5"/>
  <c r="T560" i="5"/>
  <c r="T562" i="5"/>
  <c r="T564" i="5"/>
  <c r="T567" i="5"/>
  <c r="T569" i="5"/>
  <c r="T572" i="5"/>
  <c r="T574" i="5"/>
  <c r="T576" i="5"/>
  <c r="T578" i="5"/>
  <c r="T580" i="5"/>
  <c r="T584" i="5"/>
  <c r="T611" i="5"/>
  <c r="T612" i="5"/>
  <c r="T618" i="5"/>
  <c r="T623" i="5"/>
  <c r="T626" i="5"/>
  <c r="T629" i="5"/>
  <c r="T631" i="5"/>
  <c r="T661" i="5"/>
  <c r="T663" i="5"/>
  <c r="T666" i="5"/>
  <c r="T668" i="5"/>
  <c r="T670" i="5"/>
  <c r="T674" i="5"/>
  <c r="T680" i="5"/>
  <c r="T681" i="5"/>
  <c r="T708" i="5"/>
  <c r="T722" i="5"/>
  <c r="T727" i="5"/>
  <c r="T743" i="5"/>
  <c r="T759" i="5"/>
  <c r="T761" i="5"/>
  <c r="T762" i="5"/>
  <c r="T764" i="5"/>
  <c r="T766" i="5"/>
  <c r="T813" i="5"/>
  <c r="T842" i="5"/>
  <c r="T724" i="5"/>
  <c r="T728" i="5"/>
  <c r="T730" i="5"/>
  <c r="T744" i="5"/>
  <c r="T760" i="5"/>
  <c r="T763" i="5"/>
  <c r="T765" i="5"/>
  <c r="T768" i="5"/>
  <c r="T770" i="5"/>
  <c r="T774" i="5"/>
  <c r="T776" i="5"/>
  <c r="T779" i="5"/>
  <c r="T793" i="5"/>
  <c r="T795" i="5"/>
  <c r="T815" i="5"/>
  <c r="T822" i="5"/>
  <c r="T841" i="5"/>
  <c r="T845" i="5"/>
  <c r="T859" i="5"/>
  <c r="T861" i="5"/>
  <c r="T863" i="5"/>
  <c r="T867" i="5"/>
  <c r="T869" i="5"/>
  <c r="T876" i="5"/>
  <c r="T878" i="5"/>
  <c r="T769" i="5"/>
  <c r="T771" i="5"/>
  <c r="T773" i="5"/>
  <c r="T775" i="5"/>
  <c r="T777" i="5"/>
  <c r="T778" i="5"/>
  <c r="T780" i="5"/>
  <c r="T808" i="5"/>
  <c r="T810" i="5"/>
  <c r="T812" i="5"/>
  <c r="T816" i="5"/>
  <c r="T818" i="5"/>
  <c r="T824" i="5"/>
  <c r="T826" i="5"/>
  <c r="T844" i="5"/>
  <c r="T858" i="5"/>
  <c r="T860" i="5"/>
  <c r="T862" i="5"/>
  <c r="T864" i="5"/>
  <c r="T866" i="5"/>
  <c r="T868" i="5"/>
  <c r="T871" i="5"/>
  <c r="T873" i="5"/>
  <c r="T875" i="5"/>
  <c r="T877" i="5"/>
  <c r="D5" i="2"/>
  <c r="R879" i="5" l="1"/>
  <c r="F260" i="2"/>
  <c r="I17" i="6"/>
  <c r="Y17" i="6" s="1"/>
  <c r="AA17" i="6" s="1"/>
  <c r="F645" i="2"/>
  <c r="P10" i="6"/>
  <c r="P48" i="6" s="1"/>
  <c r="F694" i="2"/>
  <c r="Q10" i="6"/>
  <c r="Q48" i="6" s="1"/>
  <c r="E48" i="6"/>
  <c r="F841" i="2"/>
  <c r="T10" i="6"/>
  <c r="T48" i="6" s="1"/>
  <c r="Y16" i="6"/>
  <c r="AA16" i="6" s="1"/>
  <c r="F792" i="2"/>
  <c r="S10" i="6"/>
  <c r="S48" i="6" s="1"/>
  <c r="Y44" i="6"/>
  <c r="AA44" i="6" s="1"/>
  <c r="Y28" i="6"/>
  <c r="AA28" i="6" s="1"/>
  <c r="N48" i="6"/>
  <c r="Y20" i="6"/>
  <c r="AA20" i="6" s="1"/>
  <c r="M48" i="6"/>
  <c r="Y24" i="6"/>
  <c r="AA24" i="6" s="1"/>
  <c r="Y40" i="6"/>
  <c r="AA40" i="6" s="1"/>
  <c r="Y36" i="6"/>
  <c r="AA36" i="6" s="1"/>
  <c r="Y15" i="6"/>
  <c r="AA15" i="6" s="1"/>
  <c r="Y11" i="6"/>
  <c r="AA11" i="6" s="1"/>
  <c r="Y21" i="6"/>
  <c r="AA21" i="6" s="1"/>
  <c r="Y32" i="6"/>
  <c r="AA32" i="6" s="1"/>
  <c r="Y47" i="6"/>
  <c r="AA47" i="6" s="1"/>
  <c r="Y46" i="6"/>
  <c r="AA46" i="6" s="1"/>
  <c r="Y45" i="6"/>
  <c r="AA45" i="6" s="1"/>
  <c r="Y43" i="6"/>
  <c r="AA43" i="6" s="1"/>
  <c r="Y41" i="6"/>
  <c r="AA41" i="6" s="1"/>
  <c r="Y39" i="6"/>
  <c r="AA39" i="6" s="1"/>
  <c r="Y38" i="6"/>
  <c r="AA38" i="6" s="1"/>
  <c r="Y37" i="6"/>
  <c r="AA37" i="6" s="1"/>
  <c r="Y35" i="6"/>
  <c r="AA35" i="6" s="1"/>
  <c r="Y34" i="6"/>
  <c r="AA34" i="6" s="1"/>
  <c r="Y33" i="6"/>
  <c r="AA33" i="6" s="1"/>
  <c r="Y30" i="6"/>
  <c r="AA30" i="6" s="1"/>
  <c r="Y27" i="6"/>
  <c r="AA27" i="6" s="1"/>
  <c r="Y26" i="6"/>
  <c r="AA26" i="6" s="1"/>
  <c r="Y25" i="6"/>
  <c r="AA25" i="6" s="1"/>
  <c r="Y23" i="6"/>
  <c r="AA23" i="6" s="1"/>
  <c r="Y22" i="6"/>
  <c r="AA22" i="6" s="1"/>
  <c r="Y19" i="6"/>
  <c r="AA19" i="6" s="1"/>
  <c r="Y18" i="6"/>
  <c r="AA18" i="6" s="1"/>
  <c r="Y14" i="6"/>
  <c r="AA14" i="6" s="1"/>
  <c r="Y13" i="6"/>
  <c r="AA13" i="6" s="1"/>
  <c r="Y12" i="6"/>
  <c r="AA12" i="6" s="1"/>
  <c r="T83" i="5"/>
  <c r="T307" i="5"/>
  <c r="T306" i="5"/>
  <c r="T256" i="5"/>
  <c r="T63" i="5"/>
  <c r="T79" i="5"/>
  <c r="T357" i="5"/>
  <c r="T405" i="5"/>
  <c r="T85" i="5"/>
  <c r="T67" i="5"/>
  <c r="T81" i="5"/>
  <c r="T84" i="5"/>
  <c r="T303" i="5"/>
  <c r="T207" i="5"/>
  <c r="T407" i="5"/>
  <c r="T61" i="5"/>
  <c r="T94" i="5"/>
  <c r="T74" i="5"/>
  <c r="T57" i="5"/>
  <c r="T404" i="5"/>
  <c r="T353" i="5"/>
  <c r="T206" i="5"/>
  <c r="T401" i="5"/>
  <c r="T205" i="5"/>
  <c r="T403" i="5"/>
  <c r="T86" i="5"/>
  <c r="T257" i="5"/>
  <c r="T356" i="5"/>
  <c r="T254" i="5"/>
  <c r="D253" i="2"/>
  <c r="I10" i="6" s="1"/>
  <c r="I48" i="6" s="1"/>
  <c r="R291" i="5"/>
  <c r="D204" i="2"/>
  <c r="H10" i="6" s="1"/>
  <c r="H48" i="6" s="1"/>
  <c r="R242" i="5"/>
  <c r="T93" i="5"/>
  <c r="T82" i="5"/>
  <c r="T89" i="5"/>
  <c r="T77" i="5"/>
  <c r="T62" i="5"/>
  <c r="T64" i="5"/>
  <c r="T406" i="5"/>
  <c r="T255" i="5"/>
  <c r="T304" i="5"/>
  <c r="T354" i="5"/>
  <c r="T156" i="5"/>
  <c r="T66" i="5"/>
  <c r="D351" i="2"/>
  <c r="K10" i="6" s="1"/>
  <c r="K48" i="6" s="1"/>
  <c r="R389" i="5"/>
  <c r="T87" i="5"/>
  <c r="T75" i="5"/>
  <c r="T68" i="5"/>
  <c r="T59" i="5"/>
  <c r="T91" i="5"/>
  <c r="T355" i="5"/>
  <c r="T305" i="5"/>
  <c r="T253" i="5"/>
  <c r="D400" i="2"/>
  <c r="R438" i="5"/>
  <c r="D302" i="2"/>
  <c r="J10" i="6" s="1"/>
  <c r="R340" i="5"/>
  <c r="D155" i="2"/>
  <c r="R193" i="5"/>
  <c r="F846" i="2"/>
  <c r="F754" i="2"/>
  <c r="F701" i="2"/>
  <c r="F649" i="2"/>
  <c r="F550" i="2"/>
  <c r="F457" i="2"/>
  <c r="F157" i="2"/>
  <c r="F81" i="2"/>
  <c r="F57" i="2"/>
  <c r="F806" i="2"/>
  <c r="F753" i="2"/>
  <c r="F696" i="2"/>
  <c r="F607" i="2"/>
  <c r="F553" i="2"/>
  <c r="F498" i="2"/>
  <c r="F403" i="2"/>
  <c r="F206" i="2"/>
  <c r="F72" i="2"/>
  <c r="F856" i="2"/>
  <c r="F801" i="2"/>
  <c r="F748" i="2"/>
  <c r="F655" i="2"/>
  <c r="F602" i="2"/>
  <c r="F548" i="2"/>
  <c r="F451" i="2"/>
  <c r="F353" i="2"/>
  <c r="F79" i="2"/>
  <c r="F63" i="2"/>
  <c r="F847" i="2"/>
  <c r="F755" i="2"/>
  <c r="F702" i="2"/>
  <c r="F646" i="2"/>
  <c r="F555" i="2"/>
  <c r="F500" i="2"/>
  <c r="F401" i="2"/>
  <c r="F303" i="2"/>
  <c r="F90" i="2"/>
  <c r="F70" i="2"/>
  <c r="F807" i="2"/>
  <c r="F750" i="2"/>
  <c r="F697" i="2"/>
  <c r="F604" i="2"/>
  <c r="F507" i="2"/>
  <c r="F453" i="2"/>
  <c r="F355" i="2"/>
  <c r="F257" i="2"/>
  <c r="F93" i="2"/>
  <c r="F77" i="2"/>
  <c r="F857" i="2"/>
  <c r="F802" i="2"/>
  <c r="F749" i="2"/>
  <c r="F656" i="2"/>
  <c r="F603" i="2"/>
  <c r="F549" i="2"/>
  <c r="F456" i="2"/>
  <c r="F354" i="2"/>
  <c r="F156" i="2"/>
  <c r="F68" i="2"/>
  <c r="F852" i="2"/>
  <c r="F797" i="2"/>
  <c r="F707" i="2"/>
  <c r="F651" i="2"/>
  <c r="F598" i="2"/>
  <c r="F505" i="2"/>
  <c r="F406" i="2"/>
  <c r="F304" i="2"/>
  <c r="F91" i="2"/>
  <c r="F75" i="2"/>
  <c r="F59" i="2"/>
  <c r="F804" i="2"/>
  <c r="F751" i="2"/>
  <c r="F698" i="2"/>
  <c r="F605" i="2"/>
  <c r="F551" i="2"/>
  <c r="F454" i="2"/>
  <c r="F356" i="2"/>
  <c r="F254" i="2"/>
  <c r="F86" i="2"/>
  <c r="F66" i="2"/>
  <c r="F854" i="2"/>
  <c r="F803" i="2"/>
  <c r="F746" i="2"/>
  <c r="F657" i="2"/>
  <c r="F600" i="2"/>
  <c r="F503" i="2"/>
  <c r="F449" i="2"/>
  <c r="F89" i="2"/>
  <c r="F73" i="2"/>
  <c r="F853" i="2"/>
  <c r="F798" i="2"/>
  <c r="F704" i="2"/>
  <c r="F652" i="2"/>
  <c r="F599" i="2"/>
  <c r="F506" i="2"/>
  <c r="F452" i="2"/>
  <c r="F305" i="2"/>
  <c r="F92" i="2"/>
  <c r="F64" i="2"/>
  <c r="F848" i="2"/>
  <c r="F756" i="2"/>
  <c r="F703" i="2"/>
  <c r="F647" i="2"/>
  <c r="F556" i="2"/>
  <c r="F501" i="2"/>
  <c r="F402" i="2"/>
  <c r="F255" i="2"/>
  <c r="F87" i="2"/>
  <c r="F71" i="2"/>
  <c r="F855" i="2"/>
  <c r="F800" i="2"/>
  <c r="F747" i="2"/>
  <c r="F654" i="2"/>
  <c r="F601" i="2"/>
  <c r="F547" i="2"/>
  <c r="F450" i="2"/>
  <c r="F352" i="2"/>
  <c r="F82" i="2"/>
  <c r="F62" i="2"/>
  <c r="F850" i="2"/>
  <c r="F799" i="2"/>
  <c r="F705" i="2"/>
  <c r="F653" i="2"/>
  <c r="F554" i="2"/>
  <c r="F499" i="2"/>
  <c r="F404" i="2"/>
  <c r="F306" i="2"/>
  <c r="F207" i="2"/>
  <c r="F85" i="2"/>
  <c r="F61" i="2"/>
  <c r="F849" i="2"/>
  <c r="F757" i="2"/>
  <c r="F700" i="2"/>
  <c r="F648" i="2"/>
  <c r="F557" i="2"/>
  <c r="F502" i="2"/>
  <c r="F407" i="2"/>
  <c r="F256" i="2"/>
  <c r="F84" i="2"/>
  <c r="F60" i="2"/>
  <c r="F805" i="2"/>
  <c r="F752" i="2"/>
  <c r="F699" i="2"/>
  <c r="F606" i="2"/>
  <c r="F552" i="2"/>
  <c r="F455" i="2"/>
  <c r="F357" i="2"/>
  <c r="F205" i="2"/>
  <c r="F83" i="2"/>
  <c r="F67" i="2"/>
  <c r="F851" i="2"/>
  <c r="F796" i="2"/>
  <c r="F706" i="2"/>
  <c r="F650" i="2"/>
  <c r="F597" i="2"/>
  <c r="F504" i="2"/>
  <c r="F405" i="2"/>
  <c r="F307" i="2"/>
  <c r="F94" i="2"/>
  <c r="F74" i="2"/>
  <c r="F58" i="2"/>
  <c r="T239" i="5"/>
  <c r="T530" i="5"/>
  <c r="T286" i="5"/>
  <c r="T410" i="5"/>
  <c r="T561" i="5"/>
  <c r="T517" i="5"/>
  <c r="T321" i="5"/>
  <c r="T874" i="5"/>
  <c r="T865" i="5"/>
  <c r="T678" i="5"/>
  <c r="T432" i="5"/>
  <c r="T767" i="5"/>
  <c r="T872" i="5"/>
  <c r="T745" i="5"/>
  <c r="T571" i="5"/>
  <c r="T463" i="5"/>
  <c r="T263" i="5"/>
  <c r="T809" i="5"/>
  <c r="T772" i="5"/>
  <c r="T676" i="5"/>
  <c r="T659" i="5"/>
  <c r="T633" i="5"/>
  <c r="T609" i="5"/>
  <c r="T518" i="5"/>
  <c r="T512" i="5"/>
  <c r="T423" i="5"/>
  <c r="T383" i="5"/>
  <c r="T331" i="5"/>
  <c r="T315" i="5"/>
  <c r="T334" i="5"/>
  <c r="T282" i="5"/>
  <c r="T273" i="5"/>
  <c r="T223" i="5"/>
  <c r="T222" i="5"/>
  <c r="T65" i="5"/>
  <c r="T660" i="5"/>
  <c r="T620" i="5"/>
  <c r="T622" i="5"/>
  <c r="T386" i="5"/>
  <c r="T563" i="5"/>
  <c r="T828" i="5"/>
  <c r="T792" i="5"/>
  <c r="T817" i="5"/>
  <c r="T814" i="5"/>
  <c r="T820" i="5"/>
  <c r="T794" i="5"/>
  <c r="T827" i="5"/>
  <c r="T819" i="5"/>
  <c r="T811" i="5"/>
  <c r="T485" i="5"/>
  <c r="T468" i="5"/>
  <c r="T461" i="5"/>
  <c r="T484" i="5"/>
  <c r="T469" i="5"/>
  <c r="T460" i="5"/>
  <c r="T479" i="5"/>
  <c r="T428" i="5"/>
  <c r="T420" i="5"/>
  <c r="T414" i="5"/>
  <c r="T433" i="5"/>
  <c r="T427" i="5"/>
  <c r="T419" i="5"/>
  <c r="T425" i="5"/>
  <c r="T434" i="5"/>
  <c r="T426" i="5"/>
  <c r="T416" i="5"/>
  <c r="T437" i="5"/>
  <c r="T429" i="5"/>
  <c r="T424" i="5"/>
  <c r="T415" i="5"/>
  <c r="T192" i="5"/>
  <c r="T166" i="5"/>
  <c r="T173" i="5"/>
  <c r="T158" i="5"/>
  <c r="T189" i="5"/>
  <c r="T174" i="5"/>
  <c r="T161" i="5"/>
  <c r="T182" i="5"/>
  <c r="T179" i="5"/>
  <c r="F80" i="2"/>
  <c r="F69" i="2"/>
  <c r="F875" i="2"/>
  <c r="F867" i="2"/>
  <c r="F859" i="2"/>
  <c r="F821" i="2"/>
  <c r="F813" i="2"/>
  <c r="F793" i="2"/>
  <c r="F776" i="2"/>
  <c r="F768" i="2"/>
  <c r="F760" i="2"/>
  <c r="F680" i="2"/>
  <c r="F672" i="2"/>
  <c r="F664" i="2"/>
  <c r="F632" i="2"/>
  <c r="F624" i="2"/>
  <c r="F616" i="2"/>
  <c r="F608" i="2"/>
  <c r="F578" i="2"/>
  <c r="F570" i="2"/>
  <c r="F562" i="2"/>
  <c r="F532" i="2"/>
  <c r="F524" i="2"/>
  <c r="F516" i="2"/>
  <c r="F508" i="2"/>
  <c r="F482" i="2"/>
  <c r="F466" i="2"/>
  <c r="F458" i="2"/>
  <c r="F433" i="2"/>
  <c r="F425" i="2"/>
  <c r="F409" i="2"/>
  <c r="F876" i="2"/>
  <c r="F868" i="2"/>
  <c r="F826" i="2"/>
  <c r="F818" i="2"/>
  <c r="F810" i="2"/>
  <c r="F777" i="2"/>
  <c r="F769" i="2"/>
  <c r="F761" i="2"/>
  <c r="F681" i="2"/>
  <c r="F673" i="2"/>
  <c r="F665" i="2"/>
  <c r="F629" i="2"/>
  <c r="F621" i="2"/>
  <c r="F613" i="2"/>
  <c r="F583" i="2"/>
  <c r="F575" i="2"/>
  <c r="F567" i="2"/>
  <c r="F559" i="2"/>
  <c r="F529" i="2"/>
  <c r="F521" i="2"/>
  <c r="F513" i="2"/>
  <c r="F483" i="2"/>
  <c r="F475" i="2"/>
  <c r="F459" i="2"/>
  <c r="F422" i="2"/>
  <c r="F414" i="2"/>
  <c r="F869" i="2"/>
  <c r="F823" i="2"/>
  <c r="F815" i="2"/>
  <c r="F795" i="2"/>
  <c r="F774" i="2"/>
  <c r="F766" i="2"/>
  <c r="F758" i="2"/>
  <c r="F682" i="2"/>
  <c r="F666" i="2"/>
  <c r="F658" i="2"/>
  <c r="F626" i="2"/>
  <c r="F618" i="2"/>
  <c r="F610" i="2"/>
  <c r="F580" i="2"/>
  <c r="F564" i="2"/>
  <c r="F534" i="2"/>
  <c r="F526" i="2"/>
  <c r="F518" i="2"/>
  <c r="F510" i="2"/>
  <c r="F480" i="2"/>
  <c r="F472" i="2"/>
  <c r="F464" i="2"/>
  <c r="F435" i="2"/>
  <c r="F427" i="2"/>
  <c r="F419" i="2"/>
  <c r="F411" i="2"/>
  <c r="F878" i="2"/>
  <c r="F862" i="2"/>
  <c r="F842" i="2"/>
  <c r="F824" i="2"/>
  <c r="F816" i="2"/>
  <c r="F808" i="2"/>
  <c r="F779" i="2"/>
  <c r="F771" i="2"/>
  <c r="F763" i="2"/>
  <c r="D743" i="2"/>
  <c r="F671" i="2"/>
  <c r="F663" i="2"/>
  <c r="F631" i="2"/>
  <c r="F623" i="2"/>
  <c r="F615" i="2"/>
  <c r="F581" i="2"/>
  <c r="F573" i="2"/>
  <c r="F565" i="2"/>
  <c r="F535" i="2"/>
  <c r="F527" i="2"/>
  <c r="F519" i="2"/>
  <c r="F511" i="2"/>
  <c r="F481" i="2"/>
  <c r="F473" i="2"/>
  <c r="F465" i="2"/>
  <c r="F436" i="2"/>
  <c r="F428" i="2"/>
  <c r="F420" i="2"/>
  <c r="F412" i="2"/>
  <c r="F88" i="2"/>
  <c r="F76" i="2"/>
  <c r="F65" i="2"/>
  <c r="F871" i="2"/>
  <c r="F863" i="2"/>
  <c r="F843" i="2"/>
  <c r="F825" i="2"/>
  <c r="F817" i="2"/>
  <c r="F780" i="2"/>
  <c r="F772" i="2"/>
  <c r="F764" i="2"/>
  <c r="F744" i="2"/>
  <c r="F676" i="2"/>
  <c r="F668" i="2"/>
  <c r="F660" i="2"/>
  <c r="T628" i="5"/>
  <c r="D628" i="2"/>
  <c r="D634" i="2" s="1"/>
  <c r="F620" i="2"/>
  <c r="F612" i="2"/>
  <c r="F582" i="2"/>
  <c r="F574" i="2"/>
  <c r="T566" i="5"/>
  <c r="D566" i="2"/>
  <c r="O29" i="6" s="1"/>
  <c r="O48" i="6" s="1"/>
  <c r="F520" i="2"/>
  <c r="F486" i="2"/>
  <c r="F470" i="2"/>
  <c r="F462" i="2"/>
  <c r="F437" i="2"/>
  <c r="F429" i="2"/>
  <c r="T421" i="5"/>
  <c r="D421" i="2"/>
  <c r="L31" i="6" s="1"/>
  <c r="Y31" i="6" s="1"/>
  <c r="AA31" i="6" s="1"/>
  <c r="F413" i="2"/>
  <c r="F872" i="2"/>
  <c r="F864" i="2"/>
  <c r="F844" i="2"/>
  <c r="F814" i="2"/>
  <c r="F794" i="2"/>
  <c r="F765" i="2"/>
  <c r="F745" i="2"/>
  <c r="F677" i="2"/>
  <c r="F669" i="2"/>
  <c r="F661" i="2"/>
  <c r="F633" i="2"/>
  <c r="F625" i="2"/>
  <c r="F617" i="2"/>
  <c r="F609" i="2"/>
  <c r="F579" i="2"/>
  <c r="F563" i="2"/>
  <c r="F533" i="2"/>
  <c r="F525" i="2"/>
  <c r="F517" i="2"/>
  <c r="F509" i="2"/>
  <c r="F479" i="2"/>
  <c r="F471" i="2"/>
  <c r="F434" i="2"/>
  <c r="F426" i="2"/>
  <c r="F418" i="2"/>
  <c r="F410" i="2"/>
  <c r="F873" i="2"/>
  <c r="F865" i="2"/>
  <c r="F845" i="2"/>
  <c r="F827" i="2"/>
  <c r="F819" i="2"/>
  <c r="F811" i="2"/>
  <c r="F778" i="2"/>
  <c r="F770" i="2"/>
  <c r="F762" i="2"/>
  <c r="F662" i="2"/>
  <c r="F630" i="2"/>
  <c r="F622" i="2"/>
  <c r="F614" i="2"/>
  <c r="F584" i="2"/>
  <c r="F568" i="2"/>
  <c r="F560" i="2"/>
  <c r="F530" i="2"/>
  <c r="F522" i="2"/>
  <c r="F514" i="2"/>
  <c r="F484" i="2"/>
  <c r="F476" i="2"/>
  <c r="F468" i="2"/>
  <c r="F431" i="2"/>
  <c r="F423" i="2"/>
  <c r="F415" i="2"/>
  <c r="F874" i="2"/>
  <c r="F858" i="2"/>
  <c r="F828" i="2"/>
  <c r="F820" i="2"/>
  <c r="F812" i="2"/>
  <c r="F775" i="2"/>
  <c r="F767" i="2"/>
  <c r="F759" i="2"/>
  <c r="F667" i="2"/>
  <c r="F659" i="2"/>
  <c r="F627" i="2"/>
  <c r="F619" i="2"/>
  <c r="F611" i="2"/>
  <c r="F569" i="2"/>
  <c r="F561" i="2"/>
  <c r="F531" i="2"/>
  <c r="F523" i="2"/>
  <c r="F515" i="2"/>
  <c r="F485" i="2"/>
  <c r="F477" i="2"/>
  <c r="F469" i="2"/>
  <c r="F461" i="2"/>
  <c r="F432" i="2"/>
  <c r="F424" i="2"/>
  <c r="F416" i="2"/>
  <c r="F408" i="2"/>
  <c r="D95" i="2"/>
  <c r="F877" i="2"/>
  <c r="F861" i="2"/>
  <c r="F870" i="2"/>
  <c r="F866" i="2"/>
  <c r="F860" i="2"/>
  <c r="F829" i="2"/>
  <c r="T829" i="5"/>
  <c r="F809" i="2"/>
  <c r="F822" i="2"/>
  <c r="F773" i="2"/>
  <c r="T725" i="5"/>
  <c r="T714" i="5"/>
  <c r="T719" i="5"/>
  <c r="T711" i="5"/>
  <c r="T694" i="5"/>
  <c r="T729" i="5"/>
  <c r="T718" i="5"/>
  <c r="T712" i="5"/>
  <c r="T713" i="5"/>
  <c r="F728" i="2"/>
  <c r="F720" i="2"/>
  <c r="F712" i="2"/>
  <c r="F729" i="2"/>
  <c r="F721" i="2"/>
  <c r="F713" i="2"/>
  <c r="F726" i="2"/>
  <c r="F718" i="2"/>
  <c r="F710" i="2"/>
  <c r="F731" i="2"/>
  <c r="F723" i="2"/>
  <c r="F715" i="2"/>
  <c r="F695" i="2"/>
  <c r="F716" i="2"/>
  <c r="F725" i="2"/>
  <c r="F717" i="2"/>
  <c r="F709" i="2"/>
  <c r="F730" i="2"/>
  <c r="F722" i="2"/>
  <c r="F727" i="2"/>
  <c r="F711" i="2"/>
  <c r="T726" i="5"/>
  <c r="T721" i="5"/>
  <c r="T731" i="5"/>
  <c r="T723" i="5"/>
  <c r="T720" i="5"/>
  <c r="T710" i="5"/>
  <c r="T715" i="5"/>
  <c r="T695" i="5"/>
  <c r="F719" i="2"/>
  <c r="F714" i="2"/>
  <c r="F708" i="2"/>
  <c r="F724" i="2"/>
  <c r="T679" i="5"/>
  <c r="F679" i="2"/>
  <c r="F678" i="2"/>
  <c r="F674" i="2"/>
  <c r="F670" i="2"/>
  <c r="F675" i="2"/>
  <c r="F571" i="2"/>
  <c r="F576" i="2"/>
  <c r="F558" i="2"/>
  <c r="F572" i="2"/>
  <c r="F577" i="2"/>
  <c r="F528" i="2"/>
  <c r="F512" i="2"/>
  <c r="F467" i="2"/>
  <c r="F474" i="2"/>
  <c r="F478" i="2"/>
  <c r="F463" i="2"/>
  <c r="F460" i="2"/>
  <c r="F417" i="2"/>
  <c r="F430" i="2"/>
  <c r="T387" i="5"/>
  <c r="T381" i="5"/>
  <c r="T374" i="5"/>
  <c r="T388" i="5"/>
  <c r="T380" i="5"/>
  <c r="T373" i="5"/>
  <c r="T363" i="5"/>
  <c r="T358" i="5"/>
  <c r="F384" i="2"/>
  <c r="F376" i="2"/>
  <c r="F368" i="2"/>
  <c r="F360" i="2"/>
  <c r="F385" i="2"/>
  <c r="F377" i="2"/>
  <c r="F369" i="2"/>
  <c r="F361" i="2"/>
  <c r="F386" i="2"/>
  <c r="F378" i="2"/>
  <c r="F370" i="2"/>
  <c r="F362" i="2"/>
  <c r="F383" i="2"/>
  <c r="F375" i="2"/>
  <c r="F367" i="2"/>
  <c r="F359" i="2"/>
  <c r="F388" i="2"/>
  <c r="F380" i="2"/>
  <c r="F372" i="2"/>
  <c r="F364" i="2"/>
  <c r="F381" i="2"/>
  <c r="F373" i="2"/>
  <c r="F365" i="2"/>
  <c r="F382" i="2"/>
  <c r="F374" i="2"/>
  <c r="F366" i="2"/>
  <c r="F358" i="2"/>
  <c r="F387" i="2"/>
  <c r="F379" i="2"/>
  <c r="F371" i="2"/>
  <c r="F363" i="2"/>
  <c r="T376" i="5"/>
  <c r="T367" i="5"/>
  <c r="T362" i="5"/>
  <c r="T385" i="5"/>
  <c r="T377" i="5"/>
  <c r="T361" i="5"/>
  <c r="T370" i="5"/>
  <c r="T336" i="5"/>
  <c r="T330" i="5"/>
  <c r="T333" i="5"/>
  <c r="T320" i="5"/>
  <c r="T314" i="5"/>
  <c r="T338" i="5"/>
  <c r="T328" i="5"/>
  <c r="T323" i="5"/>
  <c r="T317" i="5"/>
  <c r="F335" i="2"/>
  <c r="F327" i="2"/>
  <c r="F319" i="2"/>
  <c r="F311" i="2"/>
  <c r="F324" i="2"/>
  <c r="F316" i="2"/>
  <c r="F337" i="2"/>
  <c r="F329" i="2"/>
  <c r="F321" i="2"/>
  <c r="F313" i="2"/>
  <c r="F334" i="2"/>
  <c r="F326" i="2"/>
  <c r="F318" i="2"/>
  <c r="F310" i="2"/>
  <c r="F339" i="2"/>
  <c r="F331" i="2"/>
  <c r="F323" i="2"/>
  <c r="F315" i="2"/>
  <c r="F308" i="2"/>
  <c r="F336" i="2"/>
  <c r="F328" i="2"/>
  <c r="F320" i="2"/>
  <c r="F312" i="2"/>
  <c r="F333" i="2"/>
  <c r="F325" i="2"/>
  <c r="F317" i="2"/>
  <c r="F309" i="2"/>
  <c r="F338" i="2"/>
  <c r="F330" i="2"/>
  <c r="F322" i="2"/>
  <c r="F314" i="2"/>
  <c r="T337" i="5"/>
  <c r="T329" i="5"/>
  <c r="T324" i="5"/>
  <c r="T316" i="5"/>
  <c r="T332" i="5"/>
  <c r="T319" i="5"/>
  <c r="F332" i="2"/>
  <c r="T289" i="5"/>
  <c r="T280" i="5"/>
  <c r="T272" i="5"/>
  <c r="T267" i="5"/>
  <c r="T262" i="5"/>
  <c r="T288" i="5"/>
  <c r="T283" i="5"/>
  <c r="T275" i="5"/>
  <c r="T271" i="5"/>
  <c r="T287" i="5"/>
  <c r="T274" i="5"/>
  <c r="T260" i="5"/>
  <c r="T279" i="5"/>
  <c r="T268" i="5"/>
  <c r="F287" i="2"/>
  <c r="F279" i="2"/>
  <c r="F271" i="2"/>
  <c r="F263" i="2"/>
  <c r="F276" i="2"/>
  <c r="F285" i="2"/>
  <c r="F277" i="2"/>
  <c r="F269" i="2"/>
  <c r="F261" i="2"/>
  <c r="F290" i="2"/>
  <c r="F282" i="2"/>
  <c r="F274" i="2"/>
  <c r="F266" i="2"/>
  <c r="F258" i="2"/>
  <c r="F284" i="2"/>
  <c r="F268" i="2"/>
  <c r="F283" i="2"/>
  <c r="F275" i="2"/>
  <c r="F267" i="2"/>
  <c r="F259" i="2"/>
  <c r="F288" i="2"/>
  <c r="F264" i="2"/>
  <c r="F272" i="2"/>
  <c r="F289" i="2"/>
  <c r="F281" i="2"/>
  <c r="F273" i="2"/>
  <c r="F265" i="2"/>
  <c r="F286" i="2"/>
  <c r="F278" i="2"/>
  <c r="F270" i="2"/>
  <c r="F262" i="2"/>
  <c r="F280" i="2"/>
  <c r="T284" i="5"/>
  <c r="T276" i="5"/>
  <c r="T258" i="5"/>
  <c r="T290" i="5"/>
  <c r="T277" i="5"/>
  <c r="T269" i="5"/>
  <c r="T266" i="5"/>
  <c r="T261" i="5"/>
  <c r="T285" i="5"/>
  <c r="T233" i="5"/>
  <c r="T219" i="5"/>
  <c r="T241" i="5"/>
  <c r="T218" i="5"/>
  <c r="T216" i="5"/>
  <c r="F240" i="2"/>
  <c r="F232" i="2"/>
  <c r="F224" i="2"/>
  <c r="F216" i="2"/>
  <c r="F208" i="2"/>
  <c r="F217" i="2"/>
  <c r="F241" i="2"/>
  <c r="F226" i="2"/>
  <c r="F218" i="2"/>
  <c r="F210" i="2"/>
  <c r="F235" i="2"/>
  <c r="F227" i="2"/>
  <c r="F219" i="2"/>
  <c r="F211" i="2"/>
  <c r="F233" i="2"/>
  <c r="F228" i="2"/>
  <c r="F220" i="2"/>
  <c r="F212" i="2"/>
  <c r="F225" i="2"/>
  <c r="F209" i="2"/>
  <c r="F238" i="2"/>
  <c r="F230" i="2"/>
  <c r="F222" i="2"/>
  <c r="F214" i="2"/>
  <c r="F239" i="2"/>
  <c r="F231" i="2"/>
  <c r="F223" i="2"/>
  <c r="F215" i="2"/>
  <c r="F237" i="2"/>
  <c r="F229" i="2"/>
  <c r="F213" i="2"/>
  <c r="T234" i="5"/>
  <c r="T224" i="5"/>
  <c r="T211" i="5"/>
  <c r="T240" i="5"/>
  <c r="T235" i="5"/>
  <c r="T227" i="5"/>
  <c r="T221" i="5"/>
  <c r="T217" i="5"/>
  <c r="T210" i="5"/>
  <c r="T186" i="5"/>
  <c r="T177" i="5"/>
  <c r="T171" i="5"/>
  <c r="T178" i="5"/>
  <c r="T170" i="5"/>
  <c r="T164" i="5"/>
  <c r="T165" i="5"/>
  <c r="T181" i="5"/>
  <c r="T176" i="5"/>
  <c r="T172" i="5"/>
  <c r="T188" i="5"/>
  <c r="T169" i="5"/>
  <c r="T163" i="5"/>
  <c r="F191" i="2"/>
  <c r="F183" i="2"/>
  <c r="F175" i="2"/>
  <c r="F167" i="2"/>
  <c r="F159" i="2"/>
  <c r="F184" i="2"/>
  <c r="F168" i="2"/>
  <c r="F189" i="2"/>
  <c r="F161" i="2"/>
  <c r="F190" i="2"/>
  <c r="F174" i="2"/>
  <c r="F166" i="2"/>
  <c r="F158" i="2"/>
  <c r="F180" i="2"/>
  <c r="F160" i="2"/>
  <c r="F173" i="2"/>
  <c r="F179" i="2"/>
  <c r="F171" i="2"/>
  <c r="F163" i="2"/>
  <c r="F192" i="2"/>
  <c r="F176" i="2"/>
  <c r="F164" i="2"/>
  <c r="F165" i="2"/>
  <c r="F177" i="2"/>
  <c r="F186" i="2"/>
  <c r="F178" i="2"/>
  <c r="F170" i="2"/>
  <c r="F162" i="2"/>
  <c r="F188" i="2"/>
  <c r="F181" i="2"/>
  <c r="F169" i="2"/>
  <c r="T185" i="5"/>
  <c r="T168" i="5"/>
  <c r="T159" i="5"/>
  <c r="T184" i="5"/>
  <c r="T180" i="5"/>
  <c r="T175" i="5"/>
  <c r="T167" i="5"/>
  <c r="T160" i="5"/>
  <c r="F221" i="2"/>
  <c r="F234" i="2"/>
  <c r="F236" i="2"/>
  <c r="F187" i="2"/>
  <c r="F185" i="2"/>
  <c r="F182" i="2"/>
  <c r="F172" i="2"/>
  <c r="D46" i="2"/>
  <c r="T825" i="5"/>
  <c r="T716" i="5"/>
  <c r="T672" i="5"/>
  <c r="T478" i="5"/>
  <c r="T360" i="5"/>
  <c r="T187" i="5"/>
  <c r="T677" i="5"/>
  <c r="T579" i="5"/>
  <c r="T559" i="5"/>
  <c r="T528" i="5"/>
  <c r="T311" i="5"/>
  <c r="T225" i="5"/>
  <c r="T308" i="5"/>
  <c r="T665" i="5"/>
  <c r="T616" i="5"/>
  <c r="T582" i="5"/>
  <c r="T232" i="5"/>
  <c r="T69" i="5"/>
  <c r="T613" i="5"/>
  <c r="T508" i="5"/>
  <c r="T409" i="5"/>
  <c r="T365" i="5"/>
  <c r="T259" i="5"/>
  <c r="T144" i="5"/>
  <c r="T46" i="5"/>
  <c r="C5" i="2"/>
  <c r="E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8" i="2"/>
  <c r="A8" i="2"/>
  <c r="A10" i="6" s="1"/>
  <c r="B46" i="2"/>
  <c r="B48" i="6" s="1"/>
  <c r="B8" i="2"/>
  <c r="F253" i="2" l="1"/>
  <c r="F204" i="2"/>
  <c r="Y29" i="6"/>
  <c r="AA29" i="6" s="1"/>
  <c r="C10" i="6"/>
  <c r="C16" i="7" s="1"/>
  <c r="B10" i="6"/>
  <c r="B16" i="7" s="1"/>
  <c r="F743" i="2"/>
  <c r="R10" i="6"/>
  <c r="R48" i="6" s="1"/>
  <c r="T879" i="5"/>
  <c r="F302" i="2"/>
  <c r="F340" i="2" s="1"/>
  <c r="F155" i="2"/>
  <c r="G10" i="6"/>
  <c r="G48" i="6" s="1"/>
  <c r="Y42" i="6"/>
  <c r="AA42" i="6" s="1"/>
  <c r="F400" i="2"/>
  <c r="L10" i="6"/>
  <c r="L48" i="6" s="1"/>
  <c r="F351" i="2"/>
  <c r="J48" i="6"/>
  <c r="T781" i="5"/>
  <c r="T95" i="5"/>
  <c r="F51" i="7"/>
  <c r="F879" i="2"/>
  <c r="T634" i="5"/>
  <c r="T536" i="5"/>
  <c r="F95" i="2"/>
  <c r="T683" i="5"/>
  <c r="T585" i="5"/>
  <c r="F781" i="2"/>
  <c r="F536" i="2"/>
  <c r="F683" i="2"/>
  <c r="T830" i="5"/>
  <c r="F830" i="2"/>
  <c r="T487" i="5"/>
  <c r="T438" i="5"/>
  <c r="F421" i="2"/>
  <c r="F566" i="2"/>
  <c r="F585" i="2" s="1"/>
  <c r="F628" i="2"/>
  <c r="F732" i="2"/>
  <c r="T732" i="5"/>
  <c r="F487" i="2"/>
  <c r="T389" i="5"/>
  <c r="F389" i="2"/>
  <c r="T340" i="5"/>
  <c r="T291" i="5"/>
  <c r="F291" i="2"/>
  <c r="T242" i="5"/>
  <c r="T193" i="5"/>
  <c r="F193" i="2"/>
  <c r="F242" i="2"/>
  <c r="F46" i="2"/>
  <c r="Y48" i="6" l="1"/>
  <c r="AA48" i="6"/>
  <c r="F438" i="2"/>
  <c r="D20" i="7"/>
  <c r="F37" i="7"/>
  <c r="D18" i="7"/>
  <c r="F48" i="7"/>
  <c r="D34" i="7"/>
  <c r="D47" i="7"/>
  <c r="D41" i="7"/>
  <c r="D36" i="7"/>
  <c r="D43" i="7"/>
  <c r="D35" i="7"/>
  <c r="D25" i="7"/>
  <c r="D50" i="7"/>
  <c r="D32" i="7"/>
  <c r="D26" i="7"/>
  <c r="D31" i="7"/>
  <c r="D28" i="7"/>
  <c r="D40" i="7"/>
  <c r="D42" i="7"/>
  <c r="D45" i="7"/>
  <c r="D24" i="7"/>
  <c r="D53" i="7"/>
  <c r="D30" i="7"/>
  <c r="D38" i="7"/>
  <c r="D23" i="7"/>
  <c r="D39" i="7"/>
  <c r="D22" i="7"/>
  <c r="D46" i="7"/>
  <c r="F21" i="7"/>
  <c r="D21" i="7"/>
  <c r="D29" i="7"/>
  <c r="F47" i="7"/>
  <c r="F39" i="7"/>
  <c r="F24" i="7"/>
  <c r="D51" i="7"/>
  <c r="F46" i="7"/>
  <c r="F31" i="7"/>
  <c r="F45" i="7"/>
  <c r="F32" i="7"/>
  <c r="F23" i="7"/>
  <c r="F20" i="7"/>
  <c r="F22" i="7"/>
  <c r="F43" i="7"/>
  <c r="F26" i="7"/>
  <c r="F28" i="7"/>
  <c r="F38" i="7"/>
  <c r="F42" i="7"/>
  <c r="F40" i="7"/>
  <c r="F50" i="7"/>
  <c r="F34" i="7"/>
  <c r="F36" i="7"/>
  <c r="F25" i="7"/>
  <c r="F44" i="7"/>
  <c r="D44" i="7"/>
  <c r="F29" i="7"/>
  <c r="F53" i="7"/>
  <c r="F41" i="7"/>
  <c r="F17" i="7"/>
  <c r="D17" i="7"/>
  <c r="F19" i="7"/>
  <c r="D19" i="7"/>
  <c r="F49" i="7"/>
  <c r="D49" i="7"/>
  <c r="F52" i="7"/>
  <c r="D52" i="7"/>
  <c r="F33" i="7"/>
  <c r="D33" i="7"/>
  <c r="F27" i="7"/>
  <c r="D27" i="7"/>
  <c r="F18" i="7"/>
  <c r="F30" i="7" l="1"/>
  <c r="D37" i="7"/>
  <c r="D48" i="7"/>
  <c r="F16" i="7"/>
  <c r="D16" i="7"/>
  <c r="F35" i="7"/>
  <c r="F54" i="7" l="1"/>
</calcChain>
</file>

<file path=xl/sharedStrings.xml><?xml version="1.0" encoding="utf-8"?>
<sst xmlns="http://schemas.openxmlformats.org/spreadsheetml/2006/main" count="2743" uniqueCount="303">
  <si>
    <t xml:space="preserve">Ас- мәзіріне талап </t>
  </si>
  <si>
    <t xml:space="preserve">БЕКІТЕМІН </t>
  </si>
  <si>
    <t>Келген бала саны</t>
  </si>
  <si>
    <t>Ас-мәзірі</t>
  </si>
  <si>
    <t>Нан</t>
  </si>
  <si>
    <t xml:space="preserve">Курпалар </t>
  </si>
  <si>
    <t>Өсімдік май</t>
  </si>
  <si>
    <t>Ұн</t>
  </si>
  <si>
    <t>Пияз</t>
  </si>
  <si>
    <t>Сәбіз</t>
  </si>
  <si>
    <t>Тұз</t>
  </si>
  <si>
    <t xml:space="preserve">Танғы ас </t>
  </si>
  <si>
    <t>Түскі -ас</t>
  </si>
  <si>
    <t>Компот</t>
  </si>
  <si>
    <t xml:space="preserve">Бесін -ас </t>
  </si>
  <si>
    <t>Адам басына шақ</t>
  </si>
  <si>
    <t>Берілгені</t>
  </si>
  <si>
    <t>Бағасы</t>
  </si>
  <si>
    <t xml:space="preserve">Жалпы төлем </t>
  </si>
  <si>
    <t>№</t>
  </si>
  <si>
    <t>литр</t>
  </si>
  <si>
    <t>кг</t>
  </si>
  <si>
    <t>шт</t>
  </si>
  <si>
    <t>Накладная</t>
  </si>
  <si>
    <t>Сүт</t>
  </si>
  <si>
    <t>Ет</t>
  </si>
  <si>
    <t xml:space="preserve">Тамақтың шығымы </t>
  </si>
  <si>
    <t xml:space="preserve">Азық-түліктің атауы </t>
  </si>
  <si>
    <t xml:space="preserve">Өлшем бірлігі </t>
  </si>
  <si>
    <t>Сүтті шай</t>
  </si>
  <si>
    <t>Гарох</t>
  </si>
  <si>
    <t>Гречка</t>
  </si>
  <si>
    <t>Кәмпіт</t>
  </si>
  <si>
    <t>Жұмыртқа</t>
  </si>
  <si>
    <t>Тары</t>
  </si>
  <si>
    <t>Күріш</t>
  </si>
  <si>
    <t>Перловка</t>
  </si>
  <si>
    <t>Айран</t>
  </si>
  <si>
    <t>Банан</t>
  </si>
  <si>
    <t>Витамин</t>
  </si>
  <si>
    <t>Алма</t>
  </si>
  <si>
    <t>Сасиска</t>
  </si>
  <si>
    <t>Картоп</t>
  </si>
  <si>
    <t>Құм шекер</t>
  </si>
  <si>
    <t xml:space="preserve">Тамат </t>
  </si>
  <si>
    <t>Макарон</t>
  </si>
  <si>
    <t>Пішіне</t>
  </si>
  <si>
    <t>АЗЫҚ-ТҮЛІК КІРІСТЕРІНІҢ ЖИНАҚТАУШЫ ТІЗІМДЕМЕСІ</t>
  </si>
  <si>
    <t>Ай күні</t>
  </si>
  <si>
    <t>Маш</t>
  </si>
  <si>
    <t>Ловия</t>
  </si>
  <si>
    <t>Какао</t>
  </si>
  <si>
    <t>қызанақ</t>
  </si>
  <si>
    <t xml:space="preserve"> қияр</t>
  </si>
  <si>
    <t>Қырыққабат</t>
  </si>
  <si>
    <t>Қарбыз</t>
  </si>
  <si>
    <t>Шәй</t>
  </si>
  <si>
    <t>Жүзім</t>
  </si>
  <si>
    <t xml:space="preserve">Келген бала саны    </t>
  </si>
  <si>
    <t>Қурғақ жеміс</t>
  </si>
  <si>
    <t>Булочка пирог</t>
  </si>
  <si>
    <t xml:space="preserve">Сары май </t>
  </si>
  <si>
    <t>Булочка,кекс</t>
  </si>
  <si>
    <t>Хурма</t>
  </si>
  <si>
    <t xml:space="preserve"> </t>
  </si>
  <si>
    <t xml:space="preserve"> қызанақ</t>
  </si>
  <si>
    <t xml:space="preserve">Закупочный Акт   </t>
  </si>
  <si>
    <t>Мы, ныжеподписавщихся коммисия в составе: пред.профкома-Тохтаметов Д ._______</t>
  </si>
  <si>
    <t xml:space="preserve">Члены комиссй: </t>
  </si>
  <si>
    <t>Имамалиев.Б-Бухалтер__________________</t>
  </si>
  <si>
    <t xml:space="preserve"> Тажиметов У-завхоз __________________</t>
  </si>
  <si>
    <t xml:space="preserve">Акбрь,Имам  расположеного по адресу г.Шымкент   ,село Карабулак </t>
  </si>
  <si>
    <t>Наименование товара</t>
  </si>
  <si>
    <t>Ед.</t>
  </si>
  <si>
    <t>Количество</t>
  </si>
  <si>
    <t xml:space="preserve">Цена  в </t>
  </si>
  <si>
    <t xml:space="preserve">Сумма в </t>
  </si>
  <si>
    <t>изм.</t>
  </si>
  <si>
    <t>тво</t>
  </si>
  <si>
    <t>тенге</t>
  </si>
  <si>
    <t xml:space="preserve">Всего </t>
  </si>
  <si>
    <t>Булочка кекс</t>
  </si>
  <si>
    <t>Етті нан палау</t>
  </si>
  <si>
    <t xml:space="preserve">Гл . Бухгалтер:    __________________ </t>
  </si>
  <si>
    <t>Қабылдап  алдым -аспаз ____________________</t>
  </si>
  <si>
    <t>Дәм бике  ___________________</t>
  </si>
  <si>
    <t xml:space="preserve"> Дәмбике_____________________</t>
  </si>
  <si>
    <t xml:space="preserve">                                          </t>
  </si>
  <si>
    <t xml:space="preserve">    </t>
  </si>
  <si>
    <t>Тәтті шай</t>
  </si>
  <si>
    <t>Етті картоп сорпа</t>
  </si>
  <si>
    <t>Тәтті тоқаш</t>
  </si>
  <si>
    <t>Етті палау</t>
  </si>
  <si>
    <t>Етті тары сорпа</t>
  </si>
  <si>
    <t>Етті димлама</t>
  </si>
  <si>
    <t>Сүтті күріш ботқасы</t>
  </si>
  <si>
    <t>Сүтті ұнтақ ботқасы</t>
  </si>
  <si>
    <t>Сүтті тары ботқасы</t>
  </si>
  <si>
    <t>Қызылша</t>
  </si>
  <si>
    <t>Сары май</t>
  </si>
  <si>
    <t>Блинчик</t>
  </si>
  <si>
    <t>Жасмық</t>
  </si>
  <si>
    <t>Сасиска,сыр</t>
  </si>
  <si>
    <t>Бекітемін</t>
  </si>
  <si>
    <t>Булочка</t>
  </si>
  <si>
    <t>Бидай көже</t>
  </si>
  <si>
    <t>Етті перловка сорпа</t>
  </si>
  <si>
    <t>Нохат</t>
  </si>
  <si>
    <t xml:space="preserve">  Дәмбике</t>
  </si>
  <si>
    <t>Кампот</t>
  </si>
  <si>
    <t>Бидай коже</t>
  </si>
  <si>
    <t>Етті үй кеспе сорпа</t>
  </si>
  <si>
    <t>Витамин,сок</t>
  </si>
  <si>
    <t xml:space="preserve"> Сары май </t>
  </si>
  <si>
    <t xml:space="preserve">  </t>
  </si>
  <si>
    <t xml:space="preserve">Сутті күріш ботқасы </t>
  </si>
  <si>
    <t xml:space="preserve">Етті перловка сорпа    </t>
  </si>
  <si>
    <t>Сүтті альфавит ботқасы</t>
  </si>
  <si>
    <t xml:space="preserve">Сүтті шай </t>
  </si>
  <si>
    <t>Алма,сок</t>
  </si>
  <si>
    <t>Кисель</t>
  </si>
  <si>
    <t>от  01.07.2021 по 30.07.2021</t>
  </si>
  <si>
    <t>Заведуюший  ясли сада"Үкілім"</t>
  </si>
  <si>
    <t xml:space="preserve">          Утверждаю____________Н.Наршихова</t>
  </si>
  <si>
    <t>Произвели закуп продовольственых товаров для ясли сада "Үкілім" с рынка ,</t>
  </si>
  <si>
    <t>Сутті ұнтақ ботқасы</t>
  </si>
  <si>
    <t xml:space="preserve">   </t>
  </si>
  <si>
    <t>Витамин.сок</t>
  </si>
  <si>
    <t xml:space="preserve">Булочка </t>
  </si>
  <si>
    <t xml:space="preserve">"АЛИ КZ" бөбекжайы           </t>
  </si>
  <si>
    <t xml:space="preserve">"АЛИ КZ" Бөбекжай"          </t>
  </si>
  <si>
    <t>Етті маш-күріш  сорпа</t>
  </si>
  <si>
    <t xml:space="preserve"> "АЛИ КZ" Бөбекжай"         </t>
  </si>
  <si>
    <t xml:space="preserve"> "АЛИ КZ" Бөбекжай" </t>
  </si>
  <si>
    <t xml:space="preserve">"АЛИ КZ" Бөбекжай" </t>
  </si>
  <si>
    <t>"АЛИ КZ" Бөбекжай"</t>
  </si>
  <si>
    <t xml:space="preserve">"АЛИ КZ" бөбекжайы </t>
  </si>
  <si>
    <t>"АЛИ КZ" бөбекжайы "</t>
  </si>
  <si>
    <t xml:space="preserve">"АЛИ КZ" бөбекжайы" </t>
  </si>
  <si>
    <t>Ірімшік</t>
  </si>
  <si>
    <t>Сүзбе</t>
  </si>
  <si>
    <t>Сары май,Сүзбе</t>
  </si>
  <si>
    <t>"АЛИ КZ "бөбекжайы "</t>
  </si>
  <si>
    <t>"АЛИ КZ " бөбекжайы "</t>
  </si>
  <si>
    <t>"АЛИ КZ"  бөбекжайы "</t>
  </si>
  <si>
    <t xml:space="preserve">            "АЛИ КZ" бөбекжайы</t>
  </si>
  <si>
    <t>"АЛИ КZ"бөбекжайы</t>
  </si>
  <si>
    <t xml:space="preserve">    "АЛИ КZ"бөбекжайы</t>
  </si>
  <si>
    <t xml:space="preserve">      "АЛИ КZ"бөбекжайы</t>
  </si>
  <si>
    <t xml:space="preserve">   "АЛИ КZ"бөбекжайы</t>
  </si>
  <si>
    <t xml:space="preserve">            "АЛИ КZ"бөбекжайы</t>
  </si>
  <si>
    <t xml:space="preserve">             "АЛИ КZ"бөбекжайы</t>
  </si>
  <si>
    <t xml:space="preserve">     "АЛИ КZ"бөбекжайы</t>
  </si>
  <si>
    <t xml:space="preserve">           "АЛИ КZ"бөбекжайы</t>
  </si>
  <si>
    <t xml:space="preserve">  "АЛИ КZ"бөбекжайы</t>
  </si>
  <si>
    <t xml:space="preserve">        "АЛИ КZ"бөбекжайы</t>
  </si>
  <si>
    <t>Дәмбике___________</t>
  </si>
  <si>
    <t xml:space="preserve">                              Дәмбике___________</t>
  </si>
  <si>
    <t xml:space="preserve">                           Дәмбике___________</t>
  </si>
  <si>
    <t xml:space="preserve">                                    Дәмбике___________</t>
  </si>
  <si>
    <t>Үй пироги</t>
  </si>
  <si>
    <t>Етті бесбармақ</t>
  </si>
  <si>
    <t>29.09.2022жылға берілген азық-түлік</t>
  </si>
  <si>
    <t xml:space="preserve">                                             Дәмбике_______________</t>
  </si>
  <si>
    <t xml:space="preserve">                                                       Дәмбике__________________</t>
  </si>
  <si>
    <t xml:space="preserve">                                                                    Дәмбике________________</t>
  </si>
  <si>
    <t xml:space="preserve">                                                          Дәмбике_____________</t>
  </si>
  <si>
    <t xml:space="preserve">                                                                   Дәмбике_____________</t>
  </si>
  <si>
    <t>Сүтті какао</t>
  </si>
  <si>
    <t xml:space="preserve">Жұмыртқа </t>
  </si>
  <si>
    <t>т\з қызанақ</t>
  </si>
  <si>
    <t xml:space="preserve"> т \з қияр</t>
  </si>
  <si>
    <t xml:space="preserve">т\з қияр </t>
  </si>
  <si>
    <t xml:space="preserve"> қияр  </t>
  </si>
  <si>
    <t xml:space="preserve">қызанақ </t>
  </si>
  <si>
    <t>Билинчик</t>
  </si>
  <si>
    <t>Етті борш сорпа</t>
  </si>
  <si>
    <t>Лағман</t>
  </si>
  <si>
    <t xml:space="preserve">"АЛИ КZ" Бөбекжай"           </t>
  </si>
  <si>
    <t>Сүтті қарақұмық ботқасы</t>
  </si>
  <si>
    <t>Сары май.Калбаса</t>
  </si>
  <si>
    <t>Сүтті  шай</t>
  </si>
  <si>
    <t>Сүтті күріш  ботқасы</t>
  </si>
  <si>
    <t xml:space="preserve">Етті  үй кеспе  сорпа </t>
  </si>
  <si>
    <t>С\т Сәбіз</t>
  </si>
  <si>
    <t>с\т қыяр</t>
  </si>
  <si>
    <t>Самса</t>
  </si>
  <si>
    <t>Балық еті</t>
  </si>
  <si>
    <t>т\з  қызанақ</t>
  </si>
  <si>
    <t>Сутті геркулес  ботқасы</t>
  </si>
  <si>
    <t>Етті  үй кеспе сорпа</t>
  </si>
  <si>
    <t xml:space="preserve"> Тәтті шай</t>
  </si>
  <si>
    <t xml:space="preserve">Тауық еті картопты сорпа </t>
  </si>
  <si>
    <t>Тауық еті</t>
  </si>
  <si>
    <t xml:space="preserve">Ірімшік </t>
  </si>
  <si>
    <t>Етті жасмық-күріш сорпа</t>
  </si>
  <si>
    <t>Етті нан палау димламасы</t>
  </si>
  <si>
    <t>Үй пахлавасы</t>
  </si>
  <si>
    <t xml:space="preserve">         Дәмбике</t>
  </si>
  <si>
    <t xml:space="preserve">               Дәмбике</t>
  </si>
  <si>
    <t>Етті котлеті күрішпен.</t>
  </si>
  <si>
    <t xml:space="preserve">            Дәмбике</t>
  </si>
  <si>
    <t xml:space="preserve">                                            Дәмбике___________</t>
  </si>
  <si>
    <t xml:space="preserve">                                   Дәмбике______________</t>
  </si>
  <si>
    <t xml:space="preserve">                                        Дәмбике________________</t>
  </si>
  <si>
    <t xml:space="preserve">                             Дәмбике</t>
  </si>
  <si>
    <t xml:space="preserve">                       Дәмбике</t>
  </si>
  <si>
    <t>28.04.2023 жылға берілген азық-түлік</t>
  </si>
  <si>
    <t>Мекеме басшысы _____________ Т.Ағыбай.</t>
  </si>
  <si>
    <t>Мекеме басшысы____________________ Т. Ағыбай.</t>
  </si>
  <si>
    <t>Кекс</t>
  </si>
  <si>
    <t>Мекеме басшысы _____________ Т. Ағыбай.</t>
  </si>
  <si>
    <t>Картопты пирожки</t>
  </si>
  <si>
    <t>Компот (алма қағымен)</t>
  </si>
  <si>
    <t>салат (сәбіз)</t>
  </si>
  <si>
    <t>Етті дымлама</t>
  </si>
  <si>
    <t>Жұмыртқа  қайнатылған</t>
  </si>
  <si>
    <t>Мекеме басшысы ________________Т.Ағыбай</t>
  </si>
  <si>
    <t xml:space="preserve">с\тҚияр-   қызанақ   </t>
  </si>
  <si>
    <t>Сүтті   шай</t>
  </si>
  <si>
    <t>Етті  жасмық-күріш  сорпа</t>
  </si>
  <si>
    <t>с\т (турып-сәбіз)</t>
  </si>
  <si>
    <t>Үй булочка</t>
  </si>
  <si>
    <t>жасмық</t>
  </si>
  <si>
    <t xml:space="preserve"> Ірімшік</t>
  </si>
  <si>
    <t>Етті маш-күріш сорпа</t>
  </si>
  <si>
    <t>Етті котлеті,күрішпен</t>
  </si>
  <si>
    <t>Сүтті геркулес ботқасы</t>
  </si>
  <si>
    <t>Етті  нан палау</t>
  </si>
  <si>
    <t>Мекеме басшысы _____________Т. Ағыбай.</t>
  </si>
  <si>
    <t>Сүтті  какао</t>
  </si>
  <si>
    <t>Етті бабушкин суп сорпа</t>
  </si>
  <si>
    <t>Етті  қарақұмық димламасы</t>
  </si>
  <si>
    <t>С/т  ( қырыққабат)</t>
  </si>
  <si>
    <t>Мекеме басшысы _____________ Т.Ағыбай</t>
  </si>
  <si>
    <t>Сүтті  тәтті шай</t>
  </si>
  <si>
    <t>Шай</t>
  </si>
  <si>
    <t>Етті картопты  манты</t>
  </si>
  <si>
    <t xml:space="preserve"> Ірімшік </t>
  </si>
  <si>
    <t>Етті тифтел,картоп езбесі, сары маймен</t>
  </si>
  <si>
    <t>Үй рагалиги</t>
  </si>
  <si>
    <t>с\т                  ( қызанақ)</t>
  </si>
  <si>
    <t>Етті  бесбармақ</t>
  </si>
  <si>
    <t xml:space="preserve">Етті макарон  сорпа  </t>
  </si>
  <si>
    <t>Етті тұшпара</t>
  </si>
  <si>
    <t xml:space="preserve">Сүтті күріш  ботқасы      </t>
  </si>
  <si>
    <t>Тауық етті картопты сорпа</t>
  </si>
  <si>
    <t>Етті катлет,картоп езбесі,қарақұмық</t>
  </si>
  <si>
    <t>Салат (сәбіз)</t>
  </si>
  <si>
    <t>Етті созба лағман</t>
  </si>
  <si>
    <t>С\т (қиярмен)</t>
  </si>
  <si>
    <t>Салат( қыяр- қызанақ)</t>
  </si>
  <si>
    <t xml:space="preserve">Сүтті тәтті шай </t>
  </si>
  <si>
    <t>с\т(сәбіз)</t>
  </si>
  <si>
    <t>02.08.2023  жылға берілген азық -түлік</t>
  </si>
  <si>
    <t>Қара  май</t>
  </si>
  <si>
    <t>с\т (қырыққабат)</t>
  </si>
  <si>
    <t>Салат (турып-сәбіз)</t>
  </si>
  <si>
    <t>Пирожки картопты</t>
  </si>
  <si>
    <t>Көже</t>
  </si>
  <si>
    <t>,,0,</t>
  </si>
  <si>
    <t>Картопты қуырма</t>
  </si>
  <si>
    <t>29.08.2023 жылға берілген азық -түлік</t>
  </si>
  <si>
    <t>Сүтті алфавит ботқасы</t>
  </si>
  <si>
    <t>Етті котлеті, күрішпен.</t>
  </si>
  <si>
    <t>С/т(қыяр)</t>
  </si>
  <si>
    <t xml:space="preserve">Сутті ұнтақ ботқасы </t>
  </si>
  <si>
    <t xml:space="preserve">Етті  картоп сорпа </t>
  </si>
  <si>
    <t>Салат ( қияр-қызанақ)</t>
  </si>
  <si>
    <t>Бауырсақ</t>
  </si>
  <si>
    <t>04.09.2023  жылға берілген азық -түлік</t>
  </si>
  <si>
    <t>05.09.2023 жылға берілген азық -түлік</t>
  </si>
  <si>
    <t>01.09.2023  жылға берілген азық -түлік</t>
  </si>
  <si>
    <t>07.09.2023 жылға берілген азық -түлік</t>
  </si>
  <si>
    <t>08.09.2023 жылға берілген азық -түлік</t>
  </si>
  <si>
    <t>11.09.2023 жылға берілген азық -түлік</t>
  </si>
  <si>
    <t>12.09.2023  жылға берілген азық -түлік</t>
  </si>
  <si>
    <t>Сутті күріш ботқасы</t>
  </si>
  <si>
    <t>13.09.2023 жылға берілген азық -түлік</t>
  </si>
  <si>
    <t>Салат ( сәбіз)</t>
  </si>
  <si>
    <t>с\т (қыяр-қызанақ)</t>
  </si>
  <si>
    <t>14.09.2023 жылға берілген азық- түлік</t>
  </si>
  <si>
    <t>Салат (қызылша)</t>
  </si>
  <si>
    <t xml:space="preserve"> қызылша</t>
  </si>
  <si>
    <t>18.09.2023  жылға берілген азық -түлік</t>
  </si>
  <si>
    <t>Жұмыртқа қайнатылған</t>
  </si>
  <si>
    <t>19.09.2023 жылға берілген азық -түлік</t>
  </si>
  <si>
    <t>000.2023 жылға берілген азық -түлік</t>
  </si>
  <si>
    <t>Салат (қияр)</t>
  </si>
  <si>
    <t>20.09.2023 жылға берілген азық -түлік</t>
  </si>
  <si>
    <t>21.09.2023 жылға берілген азық -түлік</t>
  </si>
  <si>
    <t>Қаттама</t>
  </si>
  <si>
    <t>22.09.2023.жылға берілген азық -түлік</t>
  </si>
  <si>
    <t>25.09.2023 жылға берілген азық -түлік</t>
  </si>
  <si>
    <t>С\т қырыққабат-сәбіз</t>
  </si>
  <si>
    <t>25.09.2023 жылға берілген азық- түлік</t>
  </si>
  <si>
    <t>26.09.2023 жылға берілген азық -түлік</t>
  </si>
  <si>
    <t>27.09.2023 жылға берілген азық -түлік</t>
  </si>
  <si>
    <t>28.09.2023 жылға берілген азық -түлік</t>
  </si>
  <si>
    <t>29.09.2023 жылға берілген азық -түлік</t>
  </si>
  <si>
    <t>по  Қыркүйек 2023 жыл</t>
  </si>
  <si>
    <t>Мекеме  басшысы ___________  Т. Ағыбай.</t>
  </si>
  <si>
    <t xml:space="preserve">"АЛИ КZ" бөбекжай бала бақша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</si>
</sst>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&quot;р.&quot;_-;\-* #,##0.00&quot;р.&quot;_-;_-* &quot;-&quot;??&quot;р.&quot;_-;_-@_-"/>
    <numFmt numFmtId="165" formatCode="_-* #,##0.00\ _р_._-;\-* #,##0.00\ _р_._-;_-* &quot;-&quot;??\ _р_._-;_-@_-"/>
    <numFmt numFmtId="166" formatCode="0.000"/>
    <numFmt numFmtId="167" formatCode="0.0"/>
    <numFmt numFmtId="168" formatCode="0.0000"/>
    <numFmt numFmtId="169" formatCode="_-* #,##0.000\ _р_._-;\-* #,##0.000\ _р_._-;_-* &quot;-&quot;??\ _р_._-;_-@_-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7.7"/>
      <color theme="10"/>
      <name val="Calibri"/>
      <family val="2"/>
      <charset val="204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</cellStyleXfs>
  <cellXfs count="216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6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166" fontId="4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1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1" fontId="7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2" fontId="3" fillId="0" borderId="0" xfId="0" applyNumberFormat="1" applyFont="1" applyAlignment="1">
      <alignment vertical="center"/>
    </xf>
    <xf numFmtId="2" fontId="4" fillId="0" borderId="0" xfId="0" applyNumberFormat="1" applyFont="1" applyAlignment="1">
      <alignment wrapText="1"/>
    </xf>
    <xf numFmtId="2" fontId="10" fillId="2" borderId="1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6" fontId="4" fillId="0" borderId="7" xfId="0" applyNumberFormat="1" applyFont="1" applyBorder="1" applyAlignment="1">
      <alignment horizontal="center" vertical="center" wrapText="1"/>
    </xf>
    <xf numFmtId="166" fontId="3" fillId="0" borderId="7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vertical="center" wrapText="1"/>
    </xf>
    <xf numFmtId="167" fontId="11" fillId="3" borderId="1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6" fontId="18" fillId="0" borderId="1" xfId="3" applyNumberFormat="1" applyBorder="1" applyAlignment="1" applyProtection="1">
      <alignment horizontal="center" vertical="center"/>
    </xf>
    <xf numFmtId="169" fontId="4" fillId="0" borderId="1" xfId="2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/>
    <xf numFmtId="0" fontId="11" fillId="0" borderId="3" xfId="0" applyFont="1" applyBorder="1" applyAlignment="1">
      <alignment horizontal="center" vertical="center"/>
    </xf>
    <xf numFmtId="2" fontId="10" fillId="2" borderId="7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5" fillId="0" borderId="0" xfId="0" applyFont="1"/>
    <xf numFmtId="0" fontId="14" fillId="0" borderId="0" xfId="0" applyFont="1"/>
    <xf numFmtId="0" fontId="17" fillId="0" borderId="0" xfId="0" applyFont="1" applyAlignment="1">
      <alignment horizontal="center"/>
    </xf>
    <xf numFmtId="0" fontId="19" fillId="0" borderId="0" xfId="0" applyFont="1"/>
    <xf numFmtId="0" fontId="20" fillId="0" borderId="0" xfId="0" applyFont="1" applyAlignment="1">
      <alignment horizontal="center"/>
    </xf>
    <xf numFmtId="14" fontId="14" fillId="0" borderId="0" xfId="0" applyNumberFormat="1" applyFont="1" applyAlignment="1"/>
    <xf numFmtId="0" fontId="14" fillId="0" borderId="0" xfId="0" applyFont="1" applyAlignment="1"/>
    <xf numFmtId="14" fontId="13" fillId="0" borderId="0" xfId="0" applyNumberFormat="1" applyFont="1" applyAlignment="1">
      <alignment horizontal="center"/>
    </xf>
    <xf numFmtId="14" fontId="13" fillId="0" borderId="0" xfId="0" applyNumberFormat="1" applyFont="1" applyAlignment="1"/>
    <xf numFmtId="0" fontId="13" fillId="0" borderId="0" xfId="0" applyFont="1" applyAlignment="1"/>
    <xf numFmtId="0" fontId="13" fillId="0" borderId="0" xfId="0" applyFont="1"/>
    <xf numFmtId="0" fontId="15" fillId="0" borderId="0" xfId="0" applyFont="1" applyAlignment="1"/>
    <xf numFmtId="0" fontId="15" fillId="0" borderId="0" xfId="0" applyFont="1" applyAlignment="1">
      <alignment horizontal="left"/>
    </xf>
    <xf numFmtId="0" fontId="15" fillId="0" borderId="0" xfId="0" applyFont="1" applyAlignment="1">
      <alignment vertical="top"/>
    </xf>
    <xf numFmtId="0" fontId="13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2" fontId="14" fillId="0" borderId="1" xfId="0" applyNumberFormat="1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/>
    </xf>
    <xf numFmtId="1" fontId="14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vertical="center"/>
    </xf>
    <xf numFmtId="1" fontId="1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6" fontId="3" fillId="0" borderId="1" xfId="0" applyNumberFormat="1" applyFont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8" fillId="4" borderId="0" xfId="0" applyFont="1" applyFill="1" applyAlignment="1">
      <alignment vertical="center"/>
    </xf>
    <xf numFmtId="166" fontId="3" fillId="0" borderId="0" xfId="0" applyNumberFormat="1" applyFont="1" applyAlignment="1">
      <alignment horizontal="center" vertical="center"/>
    </xf>
    <xf numFmtId="166" fontId="7" fillId="0" borderId="0" xfId="0" applyNumberFormat="1" applyFont="1" applyBorder="1" applyAlignment="1">
      <alignment horizontal="center" vertical="center"/>
    </xf>
    <xf numFmtId="166" fontId="7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/>
    </xf>
    <xf numFmtId="166" fontId="7" fillId="0" borderId="1" xfId="0" applyNumberFormat="1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6" fontId="7" fillId="0" borderId="0" xfId="0" applyNumberFormat="1" applyFont="1" applyAlignment="1">
      <alignment horizontal="left" vertical="center"/>
    </xf>
    <xf numFmtId="166" fontId="4" fillId="0" borderId="0" xfId="0" applyNumberFormat="1" applyFont="1" applyAlignment="1">
      <alignment vertical="center"/>
    </xf>
    <xf numFmtId="166" fontId="4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14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2" fontId="11" fillId="3" borderId="1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1" fontId="7" fillId="0" borderId="0" xfId="0" applyNumberFormat="1" applyFont="1" applyBorder="1" applyAlignment="1">
      <alignment horizontal="center" vertical="center"/>
    </xf>
    <xf numFmtId="166" fontId="3" fillId="0" borderId="0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1" fontId="16" fillId="3" borderId="1" xfId="0" applyNumberFormat="1" applyFont="1" applyFill="1" applyBorder="1" applyAlignment="1">
      <alignment horizontal="center" vertical="center"/>
    </xf>
    <xf numFmtId="2" fontId="16" fillId="0" borderId="1" xfId="0" applyNumberFormat="1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8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6" fontId="3" fillId="0" borderId="9" xfId="0" applyNumberFormat="1" applyFont="1" applyBorder="1" applyAlignment="1">
      <alignment horizontal="center" vertical="center" wrapText="1"/>
    </xf>
    <xf numFmtId="166" fontId="3" fillId="0" borderId="11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6" fontId="3" fillId="0" borderId="1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64" fontId="11" fillId="0" borderId="4" xfId="1" applyFont="1" applyBorder="1" applyAlignment="1">
      <alignment horizontal="center" vertical="center" wrapText="1"/>
    </xf>
    <xf numFmtId="164" fontId="11" fillId="0" borderId="5" xfId="1" applyFont="1" applyBorder="1" applyAlignment="1">
      <alignment horizontal="center" vertical="center" wrapText="1"/>
    </xf>
    <xf numFmtId="164" fontId="11" fillId="0" borderId="2" xfId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</cellXfs>
  <cellStyles count="4">
    <cellStyle name="Гиперссылка" xfId="3" builtinId="8"/>
    <cellStyle name="Денежный" xfId="1" builtinId="4"/>
    <cellStyle name="Обычный" xfId="0" builtinId="0"/>
    <cellStyle name="Финансовый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74"/>
  <sheetViews>
    <sheetView topLeftCell="A145" zoomScale="52" zoomScaleNormal="52" workbookViewId="0">
      <selection activeCell="R155" sqref="R155:R193"/>
    </sheetView>
  </sheetViews>
  <sheetFormatPr defaultColWidth="9.109375" defaultRowHeight="18" x14ac:dyDescent="0.35"/>
  <cols>
    <col min="1" max="1" width="5.6640625" style="2" customWidth="1"/>
    <col min="2" max="2" width="23" style="18" customWidth="1"/>
    <col min="3" max="3" width="10.88671875" style="2" customWidth="1"/>
    <col min="4" max="4" width="15.5546875" style="2" customWidth="1"/>
    <col min="5" max="5" width="9.88671875" style="2" customWidth="1"/>
    <col min="6" max="6" width="13.6640625" style="2" customWidth="1"/>
    <col min="7" max="7" width="9.88671875" style="2" customWidth="1"/>
    <col min="8" max="8" width="13.44140625" style="2" customWidth="1"/>
    <col min="9" max="9" width="15.44140625" style="2" customWidth="1"/>
    <col min="10" max="10" width="8.5546875" style="2" customWidth="1"/>
    <col min="11" max="11" width="15.33203125" style="2" customWidth="1"/>
    <col min="12" max="12" width="10.6640625" style="2" customWidth="1"/>
    <col min="13" max="13" width="14.6640625" style="2" customWidth="1"/>
    <col min="14" max="14" width="7.88671875" style="2" customWidth="1"/>
    <col min="15" max="15" width="13" style="2" customWidth="1"/>
    <col min="16" max="16" width="7.5546875" style="2" customWidth="1"/>
    <col min="17" max="17" width="12.33203125" style="19" customWidth="1"/>
    <col min="18" max="18" width="12.6640625" style="57" customWidth="1"/>
    <col min="19" max="19" width="10.5546875" style="20" customWidth="1"/>
    <col min="20" max="20" width="11.6640625" style="20" customWidth="1"/>
    <col min="21" max="16384" width="9.109375" style="2"/>
  </cols>
  <sheetData>
    <row r="1" spans="1:20" x14ac:dyDescent="0.35">
      <c r="A1" s="4" t="s">
        <v>129</v>
      </c>
      <c r="B1" s="4"/>
      <c r="C1" s="4"/>
      <c r="D1" s="4"/>
      <c r="E1" s="4"/>
      <c r="F1" s="4"/>
      <c r="G1" s="4"/>
      <c r="H1" s="4"/>
      <c r="I1" s="4"/>
      <c r="J1" s="63"/>
      <c r="K1" s="1"/>
      <c r="L1" s="1"/>
      <c r="M1" s="1"/>
      <c r="N1" s="1"/>
      <c r="O1" s="1"/>
      <c r="P1" s="176" t="s">
        <v>103</v>
      </c>
      <c r="Q1" s="176"/>
      <c r="R1" s="176"/>
      <c r="S1" s="176"/>
      <c r="T1" s="176"/>
    </row>
    <row r="2" spans="1:20" ht="18" customHeight="1" x14ac:dyDescent="0.35">
      <c r="A2" s="1"/>
      <c r="B2" s="177" t="s">
        <v>0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69"/>
      <c r="P2" s="169"/>
      <c r="Q2" s="169"/>
      <c r="R2" s="169"/>
      <c r="S2" s="169"/>
      <c r="T2" s="3"/>
    </row>
    <row r="3" spans="1:20" x14ac:dyDescent="0.35">
      <c r="A3" s="4" t="s">
        <v>296</v>
      </c>
      <c r="B3" s="63"/>
      <c r="C3" s="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176" t="s">
        <v>234</v>
      </c>
      <c r="P3" s="176"/>
      <c r="Q3" s="176"/>
      <c r="R3" s="176"/>
      <c r="S3" s="176"/>
      <c r="T3" s="176"/>
    </row>
    <row r="4" spans="1:20" x14ac:dyDescent="0.35">
      <c r="A4" s="185" t="s">
        <v>2</v>
      </c>
      <c r="B4" s="185"/>
      <c r="C4" s="60"/>
      <c r="D4" s="62">
        <v>75</v>
      </c>
      <c r="E4" s="6"/>
      <c r="F4" s="6"/>
      <c r="G4" s="64"/>
      <c r="H4" s="64"/>
      <c r="I4" s="64"/>
      <c r="J4" s="64"/>
      <c r="K4" s="64"/>
      <c r="L4" s="64"/>
      <c r="M4" s="64"/>
      <c r="N4" s="64"/>
      <c r="O4" s="64"/>
      <c r="P4" s="64"/>
      <c r="Q4" s="7"/>
      <c r="R4" s="54"/>
      <c r="S4" s="8"/>
      <c r="T4" s="3"/>
    </row>
    <row r="5" spans="1:20" ht="21.75" customHeight="1" x14ac:dyDescent="0.35">
      <c r="A5" s="186" t="s">
        <v>3</v>
      </c>
      <c r="B5" s="187"/>
      <c r="C5" s="187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7"/>
      <c r="R5" s="187"/>
      <c r="S5" s="187"/>
      <c r="T5" s="189"/>
    </row>
    <row r="6" spans="1:20" x14ac:dyDescent="0.35">
      <c r="A6" s="190" t="s">
        <v>19</v>
      </c>
      <c r="B6" s="9"/>
      <c r="C6" s="10"/>
      <c r="D6" s="178" t="s">
        <v>11</v>
      </c>
      <c r="E6" s="178"/>
      <c r="F6" s="178"/>
      <c r="G6" s="178"/>
      <c r="H6" s="178" t="s">
        <v>12</v>
      </c>
      <c r="I6" s="178"/>
      <c r="J6" s="178"/>
      <c r="K6" s="178"/>
      <c r="L6" s="178"/>
      <c r="M6" s="178" t="s">
        <v>14</v>
      </c>
      <c r="N6" s="178"/>
      <c r="O6" s="178"/>
      <c r="P6" s="178"/>
      <c r="Q6" s="179" t="s">
        <v>15</v>
      </c>
      <c r="R6" s="181" t="s">
        <v>16</v>
      </c>
      <c r="S6" s="183" t="s">
        <v>17</v>
      </c>
      <c r="T6" s="183" t="s">
        <v>18</v>
      </c>
    </row>
    <row r="7" spans="1:20" ht="66" customHeight="1" x14ac:dyDescent="0.35">
      <c r="A7" s="178"/>
      <c r="B7" s="65" t="s">
        <v>27</v>
      </c>
      <c r="C7" s="59" t="s">
        <v>28</v>
      </c>
      <c r="D7" s="144" t="s">
        <v>245</v>
      </c>
      <c r="E7" s="65" t="s">
        <v>4</v>
      </c>
      <c r="F7" s="144" t="s">
        <v>99</v>
      </c>
      <c r="G7" s="136" t="s">
        <v>118</v>
      </c>
      <c r="H7" s="136" t="s">
        <v>246</v>
      </c>
      <c r="I7" s="174" t="s">
        <v>247</v>
      </c>
      <c r="J7" s="65" t="s">
        <v>4</v>
      </c>
      <c r="K7" s="144" t="s">
        <v>248</v>
      </c>
      <c r="L7" s="65" t="s">
        <v>13</v>
      </c>
      <c r="M7" s="144" t="s">
        <v>160</v>
      </c>
      <c r="N7" s="65"/>
      <c r="O7" s="136" t="s">
        <v>168</v>
      </c>
      <c r="P7" s="65"/>
      <c r="Q7" s="180"/>
      <c r="R7" s="182"/>
      <c r="S7" s="184"/>
      <c r="T7" s="184"/>
    </row>
    <row r="8" spans="1:20" ht="17.25" customHeight="1" x14ac:dyDescent="0.35">
      <c r="A8" s="61">
        <v>1</v>
      </c>
      <c r="B8" s="11" t="s">
        <v>37</v>
      </c>
      <c r="C8" s="68" t="s">
        <v>20</v>
      </c>
      <c r="D8" s="61"/>
      <c r="E8" s="61"/>
      <c r="F8" s="61"/>
      <c r="G8" s="61"/>
      <c r="H8" s="61"/>
      <c r="I8" s="61"/>
      <c r="J8" s="61"/>
      <c r="K8" s="15"/>
      <c r="L8" s="61"/>
      <c r="M8" s="15"/>
      <c r="N8" s="61"/>
      <c r="O8" s="15"/>
      <c r="P8" s="61"/>
      <c r="Q8" s="69">
        <f>SUM(D8:P8)</f>
        <v>0</v>
      </c>
      <c r="R8" s="12">
        <f t="shared" ref="R8:R45" si="0">Q8*75</f>
        <v>0</v>
      </c>
      <c r="S8" s="13">
        <v>200</v>
      </c>
      <c r="T8" s="14" t="s">
        <v>260</v>
      </c>
    </row>
    <row r="9" spans="1:20" ht="17.25" customHeight="1" x14ac:dyDescent="0.35">
      <c r="A9" s="61">
        <v>2</v>
      </c>
      <c r="B9" s="11" t="s">
        <v>40</v>
      </c>
      <c r="C9" s="68" t="s">
        <v>21</v>
      </c>
      <c r="D9" s="61"/>
      <c r="E9" s="61"/>
      <c r="F9" s="61"/>
      <c r="G9" s="61"/>
      <c r="H9" s="61"/>
      <c r="I9" s="61"/>
      <c r="J9" s="61"/>
      <c r="K9" s="15"/>
      <c r="L9" s="61"/>
      <c r="M9" s="15"/>
      <c r="N9" s="61"/>
      <c r="O9" s="61"/>
      <c r="P9" s="61"/>
      <c r="Q9" s="69">
        <f t="shared" ref="Q9:Q45" si="1">SUM(D9:P9)</f>
        <v>0</v>
      </c>
      <c r="R9" s="12">
        <f t="shared" si="0"/>
        <v>0</v>
      </c>
      <c r="S9" s="13">
        <v>300</v>
      </c>
      <c r="T9" s="14">
        <f t="shared" ref="T9:T45" si="2">R9*S9</f>
        <v>0</v>
      </c>
    </row>
    <row r="10" spans="1:20" ht="17.25" customHeight="1" x14ac:dyDescent="0.35">
      <c r="A10" s="61">
        <v>3</v>
      </c>
      <c r="B10" s="11" t="s">
        <v>38</v>
      </c>
      <c r="C10" s="68" t="s">
        <v>22</v>
      </c>
      <c r="D10" s="61"/>
      <c r="E10" s="61"/>
      <c r="F10" s="61"/>
      <c r="G10" s="61"/>
      <c r="H10" s="61"/>
      <c r="I10" s="61"/>
      <c r="J10" s="61"/>
      <c r="K10" s="61"/>
      <c r="L10" s="61"/>
      <c r="M10" s="15"/>
      <c r="N10" s="61"/>
      <c r="O10" s="61"/>
      <c r="P10" s="61"/>
      <c r="Q10" s="69">
        <f t="shared" si="1"/>
        <v>0</v>
      </c>
      <c r="R10" s="12">
        <f t="shared" si="0"/>
        <v>0</v>
      </c>
      <c r="S10" s="13">
        <v>90</v>
      </c>
      <c r="T10" s="14">
        <f t="shared" si="2"/>
        <v>0</v>
      </c>
    </row>
    <row r="11" spans="1:20" ht="17.25" customHeight="1" x14ac:dyDescent="0.35">
      <c r="A11" s="61">
        <v>4</v>
      </c>
      <c r="B11" s="11" t="s">
        <v>128</v>
      </c>
      <c r="C11" s="68" t="s">
        <v>22</v>
      </c>
      <c r="D11" s="61"/>
      <c r="E11" s="61"/>
      <c r="F11" s="61"/>
      <c r="G11" s="61"/>
      <c r="H11" s="61"/>
      <c r="I11" s="61"/>
      <c r="J11" s="61"/>
      <c r="K11" s="61"/>
      <c r="L11" s="61"/>
      <c r="M11" s="15"/>
      <c r="N11" s="61"/>
      <c r="O11" s="61"/>
      <c r="P11" s="61"/>
      <c r="Q11" s="69">
        <f t="shared" si="1"/>
        <v>0</v>
      </c>
      <c r="R11" s="12">
        <f t="shared" si="0"/>
        <v>0</v>
      </c>
      <c r="S11" s="13">
        <v>80</v>
      </c>
      <c r="T11" s="14">
        <f t="shared" si="2"/>
        <v>0</v>
      </c>
    </row>
    <row r="12" spans="1:20" ht="17.25" customHeight="1" x14ac:dyDescent="0.35">
      <c r="A12" s="61">
        <v>5</v>
      </c>
      <c r="B12" s="11" t="s">
        <v>39</v>
      </c>
      <c r="C12" s="68" t="s">
        <v>22</v>
      </c>
      <c r="D12" s="61"/>
      <c r="E12" s="61"/>
      <c r="F12" s="61"/>
      <c r="G12" s="61"/>
      <c r="H12" s="61"/>
      <c r="I12" s="61"/>
      <c r="J12" s="61"/>
      <c r="K12" s="61"/>
      <c r="L12" s="61"/>
      <c r="M12" s="15"/>
      <c r="N12" s="61"/>
      <c r="O12" s="61"/>
      <c r="P12" s="61"/>
      <c r="Q12" s="69">
        <f t="shared" si="1"/>
        <v>0</v>
      </c>
      <c r="R12" s="12">
        <f t="shared" si="0"/>
        <v>0</v>
      </c>
      <c r="S12" s="13">
        <v>25</v>
      </c>
      <c r="T12" s="14">
        <f t="shared" si="2"/>
        <v>0</v>
      </c>
    </row>
    <row r="13" spans="1:20" ht="17.25" customHeight="1" x14ac:dyDescent="0.35">
      <c r="A13" s="61">
        <v>6</v>
      </c>
      <c r="B13" s="11" t="s">
        <v>30</v>
      </c>
      <c r="C13" s="68" t="s">
        <v>21</v>
      </c>
      <c r="D13" s="61"/>
      <c r="E13" s="61"/>
      <c r="F13" s="61"/>
      <c r="G13" s="61"/>
      <c r="H13" s="15"/>
      <c r="I13" s="61"/>
      <c r="J13" s="61"/>
      <c r="K13" s="61"/>
      <c r="L13" s="61"/>
      <c r="M13" s="61"/>
      <c r="N13" s="61"/>
      <c r="O13" s="61"/>
      <c r="P13" s="61"/>
      <c r="Q13" s="69">
        <f t="shared" si="1"/>
        <v>0</v>
      </c>
      <c r="R13" s="12">
        <f t="shared" si="0"/>
        <v>0</v>
      </c>
      <c r="S13" s="13">
        <v>300</v>
      </c>
      <c r="T13" s="14">
        <f t="shared" si="2"/>
        <v>0</v>
      </c>
    </row>
    <row r="14" spans="1:20" ht="17.25" customHeight="1" x14ac:dyDescent="0.35">
      <c r="A14" s="61">
        <v>7</v>
      </c>
      <c r="B14" s="11" t="s">
        <v>31</v>
      </c>
      <c r="C14" s="68" t="s">
        <v>21</v>
      </c>
      <c r="D14" s="61"/>
      <c r="E14" s="61"/>
      <c r="F14" s="61"/>
      <c r="G14" s="61"/>
      <c r="H14" s="61"/>
      <c r="I14" s="61">
        <v>0.02</v>
      </c>
      <c r="J14" s="61"/>
      <c r="K14" s="15"/>
      <c r="L14" s="61"/>
      <c r="M14" s="15"/>
      <c r="N14" s="61"/>
      <c r="O14" s="61"/>
      <c r="P14" s="61"/>
      <c r="Q14" s="69">
        <f t="shared" si="1"/>
        <v>0.02</v>
      </c>
      <c r="R14" s="12">
        <f t="shared" si="0"/>
        <v>1.5</v>
      </c>
      <c r="S14" s="13">
        <v>400</v>
      </c>
      <c r="T14" s="14">
        <f t="shared" si="2"/>
        <v>600</v>
      </c>
    </row>
    <row r="15" spans="1:20" ht="17.25" customHeight="1" x14ac:dyDescent="0.35">
      <c r="A15" s="61">
        <v>8</v>
      </c>
      <c r="B15" s="11" t="s">
        <v>25</v>
      </c>
      <c r="C15" s="68" t="s">
        <v>21</v>
      </c>
      <c r="D15" s="61"/>
      <c r="E15" s="61"/>
      <c r="F15" s="61"/>
      <c r="G15" s="61"/>
      <c r="H15" s="15"/>
      <c r="I15" s="15">
        <v>0.08</v>
      </c>
      <c r="J15" s="61"/>
      <c r="K15" s="61"/>
      <c r="L15" s="61"/>
      <c r="M15" s="61"/>
      <c r="N15" s="61"/>
      <c r="O15" s="61"/>
      <c r="P15" s="61"/>
      <c r="Q15" s="69">
        <f t="shared" si="1"/>
        <v>0.08</v>
      </c>
      <c r="R15" s="12">
        <f t="shared" si="0"/>
        <v>6</v>
      </c>
      <c r="S15" s="13">
        <v>2600</v>
      </c>
      <c r="T15" s="14">
        <f t="shared" si="2"/>
        <v>15600</v>
      </c>
    </row>
    <row r="16" spans="1:20" ht="17.25" customHeight="1" x14ac:dyDescent="0.35">
      <c r="A16" s="61">
        <v>9</v>
      </c>
      <c r="B16" s="11" t="s">
        <v>193</v>
      </c>
      <c r="C16" s="68" t="s">
        <v>21</v>
      </c>
      <c r="D16" s="61"/>
      <c r="E16" s="61"/>
      <c r="F16" s="61"/>
      <c r="G16" s="61"/>
      <c r="H16" s="61">
        <v>0.04</v>
      </c>
      <c r="I16" s="61"/>
      <c r="J16" s="61"/>
      <c r="K16" s="15"/>
      <c r="L16" s="61"/>
      <c r="M16" s="15"/>
      <c r="N16" s="61"/>
      <c r="O16" s="61"/>
      <c r="P16" s="61"/>
      <c r="Q16" s="69">
        <f t="shared" si="1"/>
        <v>0.04</v>
      </c>
      <c r="R16" s="12">
        <f t="shared" si="0"/>
        <v>3</v>
      </c>
      <c r="S16" s="13">
        <v>2000</v>
      </c>
      <c r="T16" s="14">
        <f t="shared" si="2"/>
        <v>6000</v>
      </c>
    </row>
    <row r="17" spans="1:20" ht="17.25" customHeight="1" x14ac:dyDescent="0.35">
      <c r="A17" s="61">
        <v>10</v>
      </c>
      <c r="B17" s="11" t="s">
        <v>33</v>
      </c>
      <c r="C17" s="68" t="s">
        <v>22</v>
      </c>
      <c r="D17" s="61"/>
      <c r="E17" s="61"/>
      <c r="F17" s="61"/>
      <c r="G17" s="61"/>
      <c r="H17" s="61"/>
      <c r="I17" s="61"/>
      <c r="J17" s="61" t="s">
        <v>64</v>
      </c>
      <c r="K17" s="61"/>
      <c r="L17" s="61"/>
      <c r="M17" s="15">
        <v>0.02</v>
      </c>
      <c r="N17" s="61"/>
      <c r="O17" s="61"/>
      <c r="P17" s="61"/>
      <c r="Q17" s="69">
        <f t="shared" si="1"/>
        <v>0.02</v>
      </c>
      <c r="R17" s="12">
        <f t="shared" si="0"/>
        <v>1.5</v>
      </c>
      <c r="S17" s="13">
        <v>50</v>
      </c>
      <c r="T17" s="14">
        <f t="shared" si="2"/>
        <v>75</v>
      </c>
    </row>
    <row r="18" spans="1:20" ht="17.25" customHeight="1" x14ac:dyDescent="0.35">
      <c r="A18" s="61">
        <v>11</v>
      </c>
      <c r="B18" s="11" t="s">
        <v>51</v>
      </c>
      <c r="C18" s="68" t="s">
        <v>21</v>
      </c>
      <c r="D18" s="61"/>
      <c r="E18" s="61"/>
      <c r="F18" s="61"/>
      <c r="G18" s="61"/>
      <c r="H18" s="61"/>
      <c r="I18" s="61"/>
      <c r="J18" s="61"/>
      <c r="K18" s="15"/>
      <c r="L18" s="61"/>
      <c r="M18" s="15"/>
      <c r="N18" s="61"/>
      <c r="O18" s="61">
        <v>5.0000000000000001E-3</v>
      </c>
      <c r="P18" s="61"/>
      <c r="Q18" s="69">
        <f t="shared" si="1"/>
        <v>5.0000000000000001E-3</v>
      </c>
      <c r="R18" s="12">
        <f t="shared" si="0"/>
        <v>0.375</v>
      </c>
      <c r="S18" s="13">
        <v>1500</v>
      </c>
      <c r="T18" s="14">
        <f t="shared" si="2"/>
        <v>562.5</v>
      </c>
    </row>
    <row r="19" spans="1:20" ht="17.25" customHeight="1" x14ac:dyDescent="0.35">
      <c r="A19" s="61">
        <v>12</v>
      </c>
      <c r="B19" s="11" t="s">
        <v>42</v>
      </c>
      <c r="C19" s="68" t="s">
        <v>21</v>
      </c>
      <c r="D19" s="61"/>
      <c r="E19" s="61"/>
      <c r="F19" s="61"/>
      <c r="G19" s="61"/>
      <c r="H19" s="15">
        <v>0.04</v>
      </c>
      <c r="I19" s="15">
        <v>7.0000000000000007E-2</v>
      </c>
      <c r="J19" s="61"/>
      <c r="K19" s="61"/>
      <c r="L19" s="61"/>
      <c r="M19" s="61"/>
      <c r="N19" s="61"/>
      <c r="O19" s="61"/>
      <c r="P19" s="61"/>
      <c r="Q19" s="69">
        <f t="shared" si="1"/>
        <v>0.11000000000000001</v>
      </c>
      <c r="R19" s="12">
        <f t="shared" si="0"/>
        <v>8.2500000000000018</v>
      </c>
      <c r="S19" s="13">
        <v>170</v>
      </c>
      <c r="T19" s="14">
        <f t="shared" si="2"/>
        <v>1402.5000000000002</v>
      </c>
    </row>
    <row r="20" spans="1:20" ht="17.25" customHeight="1" x14ac:dyDescent="0.35">
      <c r="A20" s="61">
        <v>13</v>
      </c>
      <c r="B20" s="11" t="s">
        <v>32</v>
      </c>
      <c r="C20" s="68" t="s">
        <v>21</v>
      </c>
      <c r="D20" s="61"/>
      <c r="E20" s="61"/>
      <c r="F20" s="61"/>
      <c r="G20" s="61"/>
      <c r="H20" s="61"/>
      <c r="I20" s="61"/>
      <c r="J20" s="61"/>
      <c r="K20" s="61"/>
      <c r="L20" s="61"/>
      <c r="M20" s="15"/>
      <c r="N20" s="61"/>
      <c r="O20" s="61"/>
      <c r="P20" s="15"/>
      <c r="Q20" s="69">
        <f t="shared" si="1"/>
        <v>0</v>
      </c>
      <c r="R20" s="12">
        <f t="shared" si="0"/>
        <v>0</v>
      </c>
      <c r="S20" s="13">
        <v>250</v>
      </c>
      <c r="T20" s="14">
        <f t="shared" si="2"/>
        <v>0</v>
      </c>
    </row>
    <row r="21" spans="1:20" ht="17.25" customHeight="1" x14ac:dyDescent="0.35">
      <c r="A21" s="61">
        <v>14</v>
      </c>
      <c r="B21" s="11" t="s">
        <v>5</v>
      </c>
      <c r="C21" s="68" t="s">
        <v>21</v>
      </c>
      <c r="D21" s="15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9">
        <f t="shared" si="1"/>
        <v>0</v>
      </c>
      <c r="R21" s="12">
        <f t="shared" si="0"/>
        <v>0</v>
      </c>
      <c r="S21" s="13">
        <v>200</v>
      </c>
      <c r="T21" s="14">
        <f t="shared" si="2"/>
        <v>0</v>
      </c>
    </row>
    <row r="22" spans="1:20" ht="17.25" customHeight="1" x14ac:dyDescent="0.35">
      <c r="A22" s="61">
        <v>15</v>
      </c>
      <c r="B22" s="11" t="s">
        <v>35</v>
      </c>
      <c r="C22" s="68" t="s">
        <v>21</v>
      </c>
      <c r="D22" s="61">
        <v>0.03</v>
      </c>
      <c r="E22" s="61"/>
      <c r="F22" s="61"/>
      <c r="G22" s="61"/>
      <c r="H22" s="15"/>
      <c r="I22" s="61"/>
      <c r="J22" s="61"/>
      <c r="K22" s="61"/>
      <c r="L22" s="61"/>
      <c r="M22" s="61"/>
      <c r="N22" s="61"/>
      <c r="O22" s="61"/>
      <c r="P22" s="61"/>
      <c r="Q22" s="69">
        <f t="shared" si="1"/>
        <v>0.03</v>
      </c>
      <c r="R22" s="12">
        <f t="shared" si="0"/>
        <v>2.25</v>
      </c>
      <c r="S22" s="13">
        <v>650</v>
      </c>
      <c r="T22" s="14">
        <f t="shared" si="2"/>
        <v>1462.5</v>
      </c>
    </row>
    <row r="23" spans="1:20" ht="17.25" customHeight="1" x14ac:dyDescent="0.35">
      <c r="A23" s="61">
        <v>16</v>
      </c>
      <c r="B23" s="11" t="s">
        <v>55</v>
      </c>
      <c r="C23" s="68" t="s">
        <v>21</v>
      </c>
      <c r="D23" s="61"/>
      <c r="E23" s="61"/>
      <c r="F23" s="61"/>
      <c r="G23" s="61"/>
      <c r="H23" s="61"/>
      <c r="I23" s="61"/>
      <c r="J23" s="61"/>
      <c r="K23" s="15"/>
      <c r="L23" s="61"/>
      <c r="M23" s="15"/>
      <c r="N23" s="61"/>
      <c r="O23" s="61"/>
      <c r="P23" s="61"/>
      <c r="Q23" s="69">
        <f t="shared" si="1"/>
        <v>0</v>
      </c>
      <c r="R23" s="12">
        <f t="shared" si="0"/>
        <v>0</v>
      </c>
      <c r="S23" s="13">
        <v>50</v>
      </c>
      <c r="T23" s="14">
        <f t="shared" si="2"/>
        <v>0</v>
      </c>
    </row>
    <row r="24" spans="1:20" ht="17.25" customHeight="1" x14ac:dyDescent="0.35">
      <c r="A24" s="61">
        <v>17</v>
      </c>
      <c r="B24" s="11" t="s">
        <v>59</v>
      </c>
      <c r="C24" s="68" t="s">
        <v>21</v>
      </c>
      <c r="D24" s="61"/>
      <c r="E24" s="61"/>
      <c r="F24" s="61"/>
      <c r="G24" s="61"/>
      <c r="H24" s="61"/>
      <c r="I24" s="61"/>
      <c r="J24" s="61"/>
      <c r="K24" s="61"/>
      <c r="L24" s="15">
        <v>0.02</v>
      </c>
      <c r="M24" s="15"/>
      <c r="N24" s="61"/>
      <c r="O24" s="61"/>
      <c r="P24" s="61"/>
      <c r="Q24" s="69">
        <f t="shared" si="1"/>
        <v>0.02</v>
      </c>
      <c r="R24" s="12">
        <f t="shared" si="0"/>
        <v>1.5</v>
      </c>
      <c r="S24" s="13">
        <v>600</v>
      </c>
      <c r="T24" s="14">
        <f t="shared" si="2"/>
        <v>900</v>
      </c>
    </row>
    <row r="25" spans="1:20" ht="17.25" customHeight="1" x14ac:dyDescent="0.35">
      <c r="A25" s="61">
        <v>18</v>
      </c>
      <c r="B25" s="11" t="s">
        <v>43</v>
      </c>
      <c r="C25" s="68" t="s">
        <v>21</v>
      </c>
      <c r="D25" s="15">
        <v>6.0000000000000001E-3</v>
      </c>
      <c r="E25" s="61"/>
      <c r="F25" s="61"/>
      <c r="G25" s="15">
        <v>5.0000000000000001E-3</v>
      </c>
      <c r="H25" s="61"/>
      <c r="I25" s="61"/>
      <c r="J25" s="61"/>
      <c r="K25" s="61"/>
      <c r="L25" s="15">
        <v>5.0000000000000001E-3</v>
      </c>
      <c r="M25" s="61">
        <v>5.0000000000000001E-3</v>
      </c>
      <c r="N25" s="61"/>
      <c r="O25" s="15">
        <v>5.0000000000000001E-3</v>
      </c>
      <c r="P25" s="61"/>
      <c r="Q25" s="69">
        <f t="shared" si="1"/>
        <v>2.6000000000000002E-2</v>
      </c>
      <c r="R25" s="12">
        <f t="shared" si="0"/>
        <v>1.9500000000000002</v>
      </c>
      <c r="S25" s="13">
        <v>460</v>
      </c>
      <c r="T25" s="14">
        <f t="shared" si="2"/>
        <v>897.00000000000011</v>
      </c>
    </row>
    <row r="26" spans="1:20" ht="17.25" customHeight="1" x14ac:dyDescent="0.35">
      <c r="A26" s="61">
        <v>19</v>
      </c>
      <c r="B26" s="11" t="s">
        <v>54</v>
      </c>
      <c r="C26" s="68" t="s">
        <v>21</v>
      </c>
      <c r="D26" s="61"/>
      <c r="E26" s="61"/>
      <c r="F26" s="61"/>
      <c r="G26" s="61"/>
      <c r="H26" s="15"/>
      <c r="I26" s="61"/>
      <c r="J26" s="61"/>
      <c r="K26" s="15"/>
      <c r="L26" s="61"/>
      <c r="M26" s="15"/>
      <c r="N26" s="61"/>
      <c r="O26" s="61"/>
      <c r="P26" s="61"/>
      <c r="Q26" s="69">
        <v>0.02</v>
      </c>
      <c r="R26" s="12">
        <f t="shared" si="0"/>
        <v>1.5</v>
      </c>
      <c r="S26" s="13">
        <v>100</v>
      </c>
      <c r="T26" s="14">
        <f t="shared" si="2"/>
        <v>150</v>
      </c>
    </row>
    <row r="27" spans="1:20" ht="17.25" customHeight="1" x14ac:dyDescent="0.35">
      <c r="A27" s="61">
        <v>20</v>
      </c>
      <c r="B27" s="11" t="s">
        <v>50</v>
      </c>
      <c r="C27" s="68" t="s">
        <v>21</v>
      </c>
      <c r="D27" s="61"/>
      <c r="E27" s="61"/>
      <c r="F27" s="61"/>
      <c r="G27" s="61"/>
      <c r="H27" s="61"/>
      <c r="I27" s="61"/>
      <c r="J27" s="61"/>
      <c r="K27" s="15"/>
      <c r="L27" s="61"/>
      <c r="M27" s="15"/>
      <c r="N27" s="61"/>
      <c r="O27" s="61"/>
      <c r="P27" s="61"/>
      <c r="Q27" s="69">
        <f t="shared" si="1"/>
        <v>0</v>
      </c>
      <c r="R27" s="12">
        <f t="shared" si="0"/>
        <v>0</v>
      </c>
      <c r="S27" s="13">
        <v>300</v>
      </c>
      <c r="T27" s="14">
        <f t="shared" si="2"/>
        <v>0</v>
      </c>
    </row>
    <row r="28" spans="1:20" ht="17.25" customHeight="1" x14ac:dyDescent="0.35">
      <c r="A28" s="61">
        <v>21</v>
      </c>
      <c r="B28" s="11" t="s">
        <v>177</v>
      </c>
      <c r="C28" s="68" t="s">
        <v>21</v>
      </c>
      <c r="D28" s="61"/>
      <c r="E28" s="61"/>
      <c r="F28" s="61"/>
      <c r="G28" s="61"/>
      <c r="H28" s="61"/>
      <c r="I28" s="15"/>
      <c r="J28" s="61"/>
      <c r="K28" s="61"/>
      <c r="L28" s="61"/>
      <c r="M28" s="61"/>
      <c r="N28" s="61"/>
      <c r="O28" s="61"/>
      <c r="P28" s="61"/>
      <c r="Q28" s="69">
        <f t="shared" si="1"/>
        <v>0</v>
      </c>
      <c r="R28" s="12">
        <f t="shared" si="0"/>
        <v>0</v>
      </c>
      <c r="S28" s="13">
        <v>400</v>
      </c>
      <c r="T28" s="14">
        <f t="shared" si="2"/>
        <v>0</v>
      </c>
    </row>
    <row r="29" spans="1:20" ht="17.25" customHeight="1" x14ac:dyDescent="0.35">
      <c r="A29" s="61">
        <v>22</v>
      </c>
      <c r="B29" s="11" t="s">
        <v>49</v>
      </c>
      <c r="C29" s="68" t="s">
        <v>21</v>
      </c>
      <c r="D29" s="61"/>
      <c r="E29" s="61"/>
      <c r="F29" s="61"/>
      <c r="G29" s="61"/>
      <c r="H29" s="61"/>
      <c r="I29" s="15"/>
      <c r="J29" s="61"/>
      <c r="K29" s="61"/>
      <c r="L29" s="61"/>
      <c r="M29" s="61"/>
      <c r="N29" s="61"/>
      <c r="O29" s="61"/>
      <c r="P29" s="61"/>
      <c r="Q29" s="69">
        <f t="shared" si="1"/>
        <v>0</v>
      </c>
      <c r="R29" s="12">
        <f t="shared" si="0"/>
        <v>0</v>
      </c>
      <c r="S29" s="13">
        <v>400</v>
      </c>
      <c r="T29" s="14">
        <f t="shared" si="2"/>
        <v>0</v>
      </c>
    </row>
    <row r="30" spans="1:20" ht="17.25" customHeight="1" x14ac:dyDescent="0.35">
      <c r="A30" s="61">
        <v>23</v>
      </c>
      <c r="B30" s="11" t="s">
        <v>4</v>
      </c>
      <c r="C30" s="68" t="s">
        <v>21</v>
      </c>
      <c r="D30" s="61"/>
      <c r="E30" s="15">
        <v>0.03</v>
      </c>
      <c r="F30" s="15"/>
      <c r="G30" s="61"/>
      <c r="H30" s="61"/>
      <c r="I30" s="61"/>
      <c r="J30" s="15">
        <v>7.0000000000000007E-2</v>
      </c>
      <c r="K30" s="61"/>
      <c r="L30" s="61"/>
      <c r="M30" s="15"/>
      <c r="N30" s="15"/>
      <c r="O30" s="61"/>
      <c r="P30" s="61"/>
      <c r="Q30" s="69">
        <f t="shared" si="1"/>
        <v>0.1</v>
      </c>
      <c r="R30" s="12">
        <f t="shared" si="0"/>
        <v>7.5</v>
      </c>
      <c r="S30" s="13">
        <v>95</v>
      </c>
      <c r="T30" s="14">
        <f t="shared" si="2"/>
        <v>712.5</v>
      </c>
    </row>
    <row r="31" spans="1:20" ht="17.25" customHeight="1" x14ac:dyDescent="0.35">
      <c r="A31" s="61">
        <v>24</v>
      </c>
      <c r="B31" s="11" t="s">
        <v>6</v>
      </c>
      <c r="C31" s="68" t="s">
        <v>20</v>
      </c>
      <c r="D31" s="61"/>
      <c r="E31" s="61"/>
      <c r="F31" s="61"/>
      <c r="G31" s="61"/>
      <c r="H31" s="61">
        <v>3.0000000000000001E-3</v>
      </c>
      <c r="I31" s="61">
        <v>5.0000000000000001E-3</v>
      </c>
      <c r="J31" s="61"/>
      <c r="K31" s="61">
        <v>2E-3</v>
      </c>
      <c r="L31" s="61"/>
      <c r="M31" s="61">
        <v>2E-3</v>
      </c>
      <c r="N31" s="61"/>
      <c r="O31" s="61"/>
      <c r="P31" s="61"/>
      <c r="Q31" s="69">
        <f t="shared" si="1"/>
        <v>1.2E-2</v>
      </c>
      <c r="R31" s="12">
        <f t="shared" si="0"/>
        <v>0.9</v>
      </c>
      <c r="S31" s="13">
        <v>520</v>
      </c>
      <c r="T31" s="14">
        <f t="shared" si="2"/>
        <v>468</v>
      </c>
    </row>
    <row r="32" spans="1:20" ht="17.25" customHeight="1" x14ac:dyDescent="0.35">
      <c r="A32" s="61">
        <v>25</v>
      </c>
      <c r="B32" s="11" t="s">
        <v>36</v>
      </c>
      <c r="C32" s="68" t="s">
        <v>21</v>
      </c>
      <c r="D32" s="61"/>
      <c r="E32" s="61"/>
      <c r="F32" s="61"/>
      <c r="G32" s="61"/>
      <c r="H32" s="15"/>
      <c r="I32" s="61"/>
      <c r="J32" s="61"/>
      <c r="K32" s="61"/>
      <c r="L32" s="61"/>
      <c r="M32" s="15"/>
      <c r="N32" s="61"/>
      <c r="O32" s="61"/>
      <c r="P32" s="61"/>
      <c r="Q32" s="69">
        <f t="shared" si="1"/>
        <v>0</v>
      </c>
      <c r="R32" s="12">
        <f t="shared" si="0"/>
        <v>0</v>
      </c>
      <c r="S32" s="13">
        <v>160</v>
      </c>
      <c r="T32" s="14">
        <f t="shared" si="2"/>
        <v>0</v>
      </c>
    </row>
    <row r="33" spans="1:20" ht="17.25" customHeight="1" x14ac:dyDescent="0.35">
      <c r="A33" s="61">
        <v>26</v>
      </c>
      <c r="B33" s="11" t="s">
        <v>8</v>
      </c>
      <c r="C33" s="68" t="s">
        <v>21</v>
      </c>
      <c r="D33" s="61"/>
      <c r="E33" s="61"/>
      <c r="F33" s="61"/>
      <c r="G33" s="61"/>
      <c r="H33" s="15">
        <v>1.2E-2</v>
      </c>
      <c r="I33" s="15">
        <v>3.2000000000000001E-2</v>
      </c>
      <c r="J33" s="61"/>
      <c r="K33" s="61"/>
      <c r="L33" s="61"/>
      <c r="M33" s="61"/>
      <c r="N33" s="61"/>
      <c r="O33" s="61"/>
      <c r="P33" s="61"/>
      <c r="Q33" s="69">
        <f t="shared" si="1"/>
        <v>4.3999999999999997E-2</v>
      </c>
      <c r="R33" s="12">
        <f t="shared" si="0"/>
        <v>3.3</v>
      </c>
      <c r="S33" s="13">
        <v>100</v>
      </c>
      <c r="T33" s="14">
        <f t="shared" si="2"/>
        <v>330</v>
      </c>
    </row>
    <row r="34" spans="1:20" ht="17.25" customHeight="1" x14ac:dyDescent="0.35">
      <c r="A34" s="61">
        <v>27</v>
      </c>
      <c r="B34" s="11" t="s">
        <v>46</v>
      </c>
      <c r="C34" s="68" t="s">
        <v>21</v>
      </c>
      <c r="D34" s="61"/>
      <c r="E34" s="61"/>
      <c r="F34" s="61"/>
      <c r="G34" s="61"/>
      <c r="H34" s="61"/>
      <c r="I34" s="61"/>
      <c r="J34" s="61"/>
      <c r="K34" s="61"/>
      <c r="L34" s="61"/>
      <c r="M34" s="15"/>
      <c r="N34" s="61"/>
      <c r="O34" s="61"/>
      <c r="P34" s="61"/>
      <c r="Q34" s="69">
        <v>0</v>
      </c>
      <c r="R34" s="12">
        <v>0</v>
      </c>
      <c r="S34" s="13">
        <v>0</v>
      </c>
      <c r="T34" s="14">
        <f t="shared" si="2"/>
        <v>0</v>
      </c>
    </row>
    <row r="35" spans="1:20" ht="17.25" customHeight="1" x14ac:dyDescent="0.35">
      <c r="A35" s="61">
        <v>28</v>
      </c>
      <c r="B35" s="11" t="s">
        <v>99</v>
      </c>
      <c r="C35" s="68" t="s">
        <v>21</v>
      </c>
      <c r="D35" s="15">
        <v>8.0000000000000002E-3</v>
      </c>
      <c r="E35" s="61"/>
      <c r="F35" s="15">
        <v>1.4999999999999999E-2</v>
      </c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9">
        <v>2.4E-2</v>
      </c>
      <c r="R35" s="12">
        <f t="shared" si="0"/>
        <v>1.8</v>
      </c>
      <c r="S35" s="13">
        <v>800</v>
      </c>
      <c r="T35" s="14">
        <f t="shared" si="2"/>
        <v>1440</v>
      </c>
    </row>
    <row r="36" spans="1:20" ht="17.25" customHeight="1" x14ac:dyDescent="0.35">
      <c r="A36" s="61">
        <v>29</v>
      </c>
      <c r="B36" s="11" t="s">
        <v>41</v>
      </c>
      <c r="C36" s="68" t="s">
        <v>22</v>
      </c>
      <c r="D36" s="61"/>
      <c r="E36" s="61"/>
      <c r="F36" s="61"/>
      <c r="G36" s="61"/>
      <c r="H36" s="61"/>
      <c r="I36" s="61"/>
      <c r="J36" s="61"/>
      <c r="K36" s="61"/>
      <c r="L36" s="61"/>
      <c r="M36" s="15"/>
      <c r="N36" s="61"/>
      <c r="O36" s="61"/>
      <c r="P36" s="61"/>
      <c r="Q36" s="69">
        <v>0</v>
      </c>
      <c r="R36" s="12">
        <v>0</v>
      </c>
      <c r="S36" s="13">
        <v>0</v>
      </c>
      <c r="T36" s="14">
        <f t="shared" si="2"/>
        <v>0</v>
      </c>
    </row>
    <row r="37" spans="1:20" ht="17.25" customHeight="1" x14ac:dyDescent="0.35">
      <c r="A37" s="61">
        <v>30</v>
      </c>
      <c r="B37" s="11" t="s">
        <v>9</v>
      </c>
      <c r="C37" s="68" t="s">
        <v>21</v>
      </c>
      <c r="D37" s="61"/>
      <c r="E37" s="61"/>
      <c r="F37" s="61"/>
      <c r="G37" s="61"/>
      <c r="H37" s="15">
        <v>1.2E-2</v>
      </c>
      <c r="I37" s="15">
        <v>2.1999999999999999E-2</v>
      </c>
      <c r="J37" s="61"/>
      <c r="K37" s="61">
        <v>0.03</v>
      </c>
      <c r="L37" s="61"/>
      <c r="M37" s="61"/>
      <c r="N37" s="61"/>
      <c r="O37" s="15"/>
      <c r="P37" s="61"/>
      <c r="Q37" s="69">
        <f t="shared" si="1"/>
        <v>6.4000000000000001E-2</v>
      </c>
      <c r="R37" s="12">
        <f t="shared" si="0"/>
        <v>4.8</v>
      </c>
      <c r="S37" s="13">
        <v>200</v>
      </c>
      <c r="T37" s="14">
        <f t="shared" si="2"/>
        <v>960</v>
      </c>
    </row>
    <row r="38" spans="1:20" ht="17.25" customHeight="1" x14ac:dyDescent="0.35">
      <c r="A38" s="61">
        <v>31</v>
      </c>
      <c r="B38" s="11" t="s">
        <v>24</v>
      </c>
      <c r="C38" s="68" t="s">
        <v>20</v>
      </c>
      <c r="D38" s="15">
        <v>0.18</v>
      </c>
      <c r="E38" s="61"/>
      <c r="F38" s="61"/>
      <c r="G38" s="15">
        <v>0.1</v>
      </c>
      <c r="H38" s="61"/>
      <c r="I38" s="61"/>
      <c r="J38" s="61"/>
      <c r="K38" s="61"/>
      <c r="L38" s="61"/>
      <c r="M38" s="15">
        <v>0.04</v>
      </c>
      <c r="N38" s="61"/>
      <c r="O38" s="77"/>
      <c r="P38" s="61"/>
      <c r="Q38" s="69">
        <f t="shared" si="1"/>
        <v>0.32</v>
      </c>
      <c r="R38" s="12">
        <f t="shared" si="0"/>
        <v>24</v>
      </c>
      <c r="S38" s="13">
        <v>190</v>
      </c>
      <c r="T38" s="14">
        <f t="shared" si="2"/>
        <v>4560</v>
      </c>
    </row>
    <row r="39" spans="1:20" ht="17.25" customHeight="1" x14ac:dyDescent="0.35">
      <c r="A39" s="61">
        <v>32</v>
      </c>
      <c r="B39" s="11" t="s">
        <v>44</v>
      </c>
      <c r="C39" s="68" t="s">
        <v>20</v>
      </c>
      <c r="D39" s="61"/>
      <c r="E39" s="61"/>
      <c r="F39" s="61"/>
      <c r="G39" s="61"/>
      <c r="H39" s="61">
        <v>3.0000000000000001E-3</v>
      </c>
      <c r="I39" s="61">
        <v>3.0000000000000001E-3</v>
      </c>
      <c r="J39" s="61"/>
      <c r="K39" s="61"/>
      <c r="L39" s="61"/>
      <c r="M39" s="61"/>
      <c r="N39" s="61"/>
      <c r="O39" s="61"/>
      <c r="P39" s="61"/>
      <c r="Q39" s="69">
        <f t="shared" si="1"/>
        <v>6.0000000000000001E-3</v>
      </c>
      <c r="R39" s="12">
        <f t="shared" si="0"/>
        <v>0.45</v>
      </c>
      <c r="S39" s="13">
        <v>600</v>
      </c>
      <c r="T39" s="14">
        <f t="shared" si="2"/>
        <v>270</v>
      </c>
    </row>
    <row r="40" spans="1:20" ht="17.25" customHeight="1" x14ac:dyDescent="0.35">
      <c r="A40" s="61">
        <v>33</v>
      </c>
      <c r="B40" s="11" t="s">
        <v>34</v>
      </c>
      <c r="C40" s="68" t="s">
        <v>21</v>
      </c>
      <c r="D40" s="15"/>
      <c r="E40" s="61"/>
      <c r="F40" s="61"/>
      <c r="G40" s="61"/>
      <c r="H40" s="61"/>
      <c r="I40" s="61"/>
      <c r="J40" s="61"/>
      <c r="K40" s="61"/>
      <c r="L40" s="61"/>
      <c r="M40" s="15"/>
      <c r="N40" s="61"/>
      <c r="O40" s="61"/>
      <c r="P40" s="61"/>
      <c r="Q40" s="69">
        <f t="shared" si="1"/>
        <v>0</v>
      </c>
      <c r="R40" s="12">
        <f t="shared" si="0"/>
        <v>0</v>
      </c>
      <c r="S40" s="13">
        <v>500</v>
      </c>
      <c r="T40" s="14">
        <f t="shared" si="2"/>
        <v>0</v>
      </c>
    </row>
    <row r="41" spans="1:20" ht="17.25" customHeight="1" x14ac:dyDescent="0.35">
      <c r="A41" s="61">
        <v>34</v>
      </c>
      <c r="B41" s="11" t="s">
        <v>53</v>
      </c>
      <c r="C41" s="68" t="s">
        <v>21</v>
      </c>
      <c r="D41" s="61"/>
      <c r="E41" s="61"/>
      <c r="F41" s="61"/>
      <c r="G41" s="61"/>
      <c r="H41" s="61"/>
      <c r="I41" s="61"/>
      <c r="J41" s="61"/>
      <c r="K41" s="15"/>
      <c r="L41" s="61"/>
      <c r="M41" s="15"/>
      <c r="N41" s="61"/>
      <c r="O41" s="61"/>
      <c r="P41" s="61"/>
      <c r="Q41" s="69">
        <f t="shared" si="1"/>
        <v>0</v>
      </c>
      <c r="R41" s="12">
        <f t="shared" si="0"/>
        <v>0</v>
      </c>
      <c r="S41" s="13">
        <v>200</v>
      </c>
      <c r="T41" s="14">
        <f t="shared" si="2"/>
        <v>0</v>
      </c>
    </row>
    <row r="42" spans="1:20" ht="17.25" customHeight="1" x14ac:dyDescent="0.35">
      <c r="A42" s="61">
        <v>35</v>
      </c>
      <c r="B42" s="11" t="s">
        <v>52</v>
      </c>
      <c r="C42" s="68" t="s">
        <v>21</v>
      </c>
      <c r="D42" s="61"/>
      <c r="E42" s="61"/>
      <c r="F42" s="61"/>
      <c r="G42" s="61"/>
      <c r="H42" s="61"/>
      <c r="I42" s="61"/>
      <c r="J42" s="61"/>
      <c r="K42" s="15"/>
      <c r="L42" s="61"/>
      <c r="M42" s="15"/>
      <c r="N42" s="61"/>
      <c r="O42" s="61"/>
      <c r="P42" s="61"/>
      <c r="Q42" s="69">
        <f t="shared" si="1"/>
        <v>0</v>
      </c>
      <c r="R42" s="12">
        <f t="shared" si="0"/>
        <v>0</v>
      </c>
      <c r="S42" s="13">
        <v>250</v>
      </c>
      <c r="T42" s="14">
        <f t="shared" si="2"/>
        <v>0</v>
      </c>
    </row>
    <row r="43" spans="1:20" ht="17.25" customHeight="1" x14ac:dyDescent="0.35">
      <c r="A43" s="61">
        <v>36</v>
      </c>
      <c r="B43" s="11" t="s">
        <v>10</v>
      </c>
      <c r="C43" s="68" t="s">
        <v>21</v>
      </c>
      <c r="D43" s="61"/>
      <c r="E43" s="61"/>
      <c r="F43" s="61"/>
      <c r="G43" s="61"/>
      <c r="H43" s="61">
        <v>2E-3</v>
      </c>
      <c r="I43" s="61">
        <v>3.0000000000000001E-3</v>
      </c>
      <c r="J43" s="61"/>
      <c r="K43" s="61">
        <v>2E-3</v>
      </c>
      <c r="L43" s="61"/>
      <c r="M43" s="61">
        <v>1E-3</v>
      </c>
      <c r="N43" s="61"/>
      <c r="O43" s="61"/>
      <c r="P43" s="61"/>
      <c r="Q43" s="69">
        <f t="shared" si="1"/>
        <v>8.0000000000000002E-3</v>
      </c>
      <c r="R43" s="12">
        <f t="shared" si="0"/>
        <v>0.6</v>
      </c>
      <c r="S43" s="13">
        <v>100</v>
      </c>
      <c r="T43" s="14">
        <f t="shared" si="2"/>
        <v>60</v>
      </c>
    </row>
    <row r="44" spans="1:20" ht="17.25" customHeight="1" x14ac:dyDescent="0.35">
      <c r="A44" s="61">
        <v>37</v>
      </c>
      <c r="B44" s="11" t="s">
        <v>7</v>
      </c>
      <c r="C44" s="68" t="s">
        <v>21</v>
      </c>
      <c r="D44" s="61"/>
      <c r="E44" s="61"/>
      <c r="F44" s="61"/>
      <c r="G44" s="61"/>
      <c r="H44" s="15"/>
      <c r="I44" s="15"/>
      <c r="J44" s="61"/>
      <c r="K44" s="61"/>
      <c r="L44" s="61"/>
      <c r="M44" s="15">
        <v>0.03</v>
      </c>
      <c r="N44" s="61"/>
      <c r="O44" s="61"/>
      <c r="P44" s="61"/>
      <c r="Q44" s="69">
        <f t="shared" si="1"/>
        <v>0.03</v>
      </c>
      <c r="R44" s="12">
        <f t="shared" si="0"/>
        <v>2.25</v>
      </c>
      <c r="S44" s="13">
        <v>400</v>
      </c>
      <c r="T44" s="14">
        <f t="shared" si="2"/>
        <v>900</v>
      </c>
    </row>
    <row r="45" spans="1:20" ht="17.25" customHeight="1" x14ac:dyDescent="0.35">
      <c r="A45" s="61">
        <v>38</v>
      </c>
      <c r="B45" s="11" t="s">
        <v>56</v>
      </c>
      <c r="C45" s="68" t="s">
        <v>21</v>
      </c>
      <c r="D45" s="61"/>
      <c r="E45" s="61"/>
      <c r="F45" s="61"/>
      <c r="G45" s="61">
        <v>1E-3</v>
      </c>
      <c r="H45" s="61"/>
      <c r="I45" s="61"/>
      <c r="J45" s="61"/>
      <c r="K45" s="61"/>
      <c r="L45" s="61"/>
      <c r="M45" s="61"/>
      <c r="N45" s="61"/>
      <c r="O45" s="61">
        <v>1E-3</v>
      </c>
      <c r="P45" s="61"/>
      <c r="Q45" s="69">
        <f t="shared" si="1"/>
        <v>2E-3</v>
      </c>
      <c r="R45" s="12">
        <f t="shared" si="0"/>
        <v>0.15</v>
      </c>
      <c r="S45" s="13">
        <v>1000</v>
      </c>
      <c r="T45" s="14">
        <f t="shared" si="2"/>
        <v>150</v>
      </c>
    </row>
    <row r="46" spans="1:20" ht="37.5" customHeight="1" x14ac:dyDescent="0.35">
      <c r="A46" s="62"/>
      <c r="B46" s="16" t="s">
        <v>26</v>
      </c>
      <c r="C46" s="59"/>
      <c r="D46" s="114">
        <f>SUM(D8:D45)</f>
        <v>0.22399999999999998</v>
      </c>
      <c r="E46" s="114">
        <f t="shared" ref="E46:O46" si="3">SUM(E8:E45)</f>
        <v>0.03</v>
      </c>
      <c r="F46" s="114">
        <f t="shared" si="3"/>
        <v>1.4999999999999999E-2</v>
      </c>
      <c r="G46" s="114">
        <f t="shared" si="3"/>
        <v>0.10600000000000001</v>
      </c>
      <c r="H46" s="114">
        <f t="shared" si="3"/>
        <v>0.112</v>
      </c>
      <c r="I46" s="114">
        <f t="shared" si="3"/>
        <v>0.23500000000000001</v>
      </c>
      <c r="J46" s="114">
        <f t="shared" si="3"/>
        <v>7.0000000000000007E-2</v>
      </c>
      <c r="K46" s="114">
        <f t="shared" si="3"/>
        <v>3.4000000000000002E-2</v>
      </c>
      <c r="L46" s="114">
        <f t="shared" si="3"/>
        <v>2.5000000000000001E-2</v>
      </c>
      <c r="M46" s="114">
        <f t="shared" si="3"/>
        <v>9.8000000000000004E-2</v>
      </c>
      <c r="N46" s="114">
        <f t="shared" si="3"/>
        <v>0</v>
      </c>
      <c r="O46" s="114">
        <f t="shared" si="3"/>
        <v>1.0999999999999999E-2</v>
      </c>
      <c r="P46" s="114">
        <f>SUM(P8:P45)</f>
        <v>0</v>
      </c>
      <c r="Q46" s="70">
        <f>SUM(C46:P46)</f>
        <v>0.96000000000000008</v>
      </c>
      <c r="R46" s="55">
        <f>SUM(R8:R45)</f>
        <v>73.575000000000003</v>
      </c>
      <c r="S46" s="17"/>
      <c r="T46" s="17">
        <f>SUM(T8:T45)</f>
        <v>37500</v>
      </c>
    </row>
    <row r="48" spans="1:20" ht="21" customHeight="1" x14ac:dyDescent="0.35">
      <c r="A48" s="4" t="s">
        <v>83</v>
      </c>
      <c r="B48" s="63"/>
      <c r="C48" s="4"/>
      <c r="D48" s="1"/>
      <c r="E48" s="1"/>
      <c r="F48" s="1"/>
      <c r="G48" s="1"/>
      <c r="H48" s="4" t="s">
        <v>84</v>
      </c>
      <c r="I48" s="4"/>
      <c r="J48" s="4"/>
      <c r="K48" s="4"/>
      <c r="L48" s="4"/>
      <c r="M48" s="4"/>
      <c r="N48" s="64"/>
      <c r="O48" s="4"/>
      <c r="P48" s="4" t="s">
        <v>85</v>
      </c>
      <c r="Q48" s="4"/>
      <c r="R48" s="56"/>
      <c r="S48" s="4"/>
      <c r="T48" s="4"/>
    </row>
    <row r="49" spans="1:20" ht="21" customHeight="1" x14ac:dyDescent="0.35">
      <c r="A49" s="191"/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4"/>
    </row>
    <row r="50" spans="1:20" x14ac:dyDescent="0.35">
      <c r="A50" s="4" t="s">
        <v>130</v>
      </c>
      <c r="B50" s="4"/>
      <c r="C50" s="4"/>
      <c r="D50" s="4"/>
      <c r="E50" s="4"/>
      <c r="F50" s="4"/>
      <c r="G50" s="4"/>
      <c r="H50" s="4"/>
      <c r="I50" s="4"/>
      <c r="J50" s="63"/>
      <c r="K50" s="1"/>
      <c r="L50" s="1"/>
      <c r="M50" s="1"/>
      <c r="N50" s="1"/>
      <c r="O50" s="1"/>
      <c r="P50" s="176" t="s">
        <v>103</v>
      </c>
      <c r="Q50" s="176"/>
      <c r="R50" s="176"/>
      <c r="S50" s="176"/>
      <c r="T50" s="176"/>
    </row>
    <row r="51" spans="1:20" ht="18" customHeight="1" x14ac:dyDescent="0.35">
      <c r="A51" s="1"/>
      <c r="B51" s="177" t="s">
        <v>0</v>
      </c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3"/>
    </row>
    <row r="52" spans="1:20" x14ac:dyDescent="0.35">
      <c r="A52" s="4" t="s">
        <v>297</v>
      </c>
      <c r="B52" s="63"/>
      <c r="C52" s="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176" t="s">
        <v>211</v>
      </c>
      <c r="P52" s="176"/>
      <c r="Q52" s="176"/>
      <c r="R52" s="176"/>
      <c r="S52" s="176"/>
      <c r="T52" s="176"/>
    </row>
    <row r="53" spans="1:20" x14ac:dyDescent="0.35">
      <c r="A53" s="185" t="s">
        <v>2</v>
      </c>
      <c r="B53" s="185"/>
      <c r="C53" s="60"/>
      <c r="D53" s="62">
        <v>75</v>
      </c>
      <c r="E53" s="6"/>
      <c r="F53" s="6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7"/>
      <c r="R53" s="54"/>
      <c r="S53" s="8"/>
      <c r="T53" s="3"/>
    </row>
    <row r="54" spans="1:20" ht="21.75" customHeight="1" x14ac:dyDescent="0.35">
      <c r="A54" s="186" t="s">
        <v>3</v>
      </c>
      <c r="B54" s="187"/>
      <c r="C54" s="187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8"/>
      <c r="O54" s="188"/>
      <c r="P54" s="188"/>
      <c r="Q54" s="187"/>
      <c r="R54" s="187"/>
      <c r="S54" s="187"/>
      <c r="T54" s="189"/>
    </row>
    <row r="55" spans="1:20" x14ac:dyDescent="0.35">
      <c r="A55" s="190" t="s">
        <v>19</v>
      </c>
      <c r="B55" s="9"/>
      <c r="C55" s="10"/>
      <c r="D55" s="178" t="s">
        <v>11</v>
      </c>
      <c r="E55" s="178"/>
      <c r="F55" s="178"/>
      <c r="G55" s="178"/>
      <c r="H55" s="178" t="s">
        <v>12</v>
      </c>
      <c r="I55" s="178"/>
      <c r="J55" s="178"/>
      <c r="K55" s="178"/>
      <c r="L55" s="178"/>
      <c r="M55" s="178" t="s">
        <v>14</v>
      </c>
      <c r="N55" s="178"/>
      <c r="O55" s="178"/>
      <c r="P55" s="178"/>
      <c r="Q55" s="179" t="s">
        <v>15</v>
      </c>
      <c r="R55" s="181" t="s">
        <v>16</v>
      </c>
      <c r="S55" s="183" t="s">
        <v>17</v>
      </c>
      <c r="T55" s="183" t="s">
        <v>18</v>
      </c>
    </row>
    <row r="56" spans="1:20" ht="78.599999999999994" customHeight="1" x14ac:dyDescent="0.35">
      <c r="A56" s="178"/>
      <c r="B56" s="65" t="s">
        <v>27</v>
      </c>
      <c r="C56" s="59" t="s">
        <v>28</v>
      </c>
      <c r="D56" s="144" t="s">
        <v>179</v>
      </c>
      <c r="E56" s="65" t="s">
        <v>4</v>
      </c>
      <c r="F56" s="65" t="s">
        <v>139</v>
      </c>
      <c r="G56" s="136" t="s">
        <v>29</v>
      </c>
      <c r="H56" s="144" t="s">
        <v>93</v>
      </c>
      <c r="I56" s="144" t="s">
        <v>249</v>
      </c>
      <c r="J56" s="65" t="s">
        <v>4</v>
      </c>
      <c r="K56" s="136" t="s">
        <v>250</v>
      </c>
      <c r="L56" s="136" t="s">
        <v>109</v>
      </c>
      <c r="M56" s="144" t="s">
        <v>210</v>
      </c>
      <c r="N56" s="65"/>
      <c r="O56" s="140" t="s">
        <v>120</v>
      </c>
      <c r="P56" s="145"/>
      <c r="Q56" s="180"/>
      <c r="R56" s="182"/>
      <c r="S56" s="184"/>
      <c r="T56" s="184"/>
    </row>
    <row r="57" spans="1:20" ht="17.25" customHeight="1" x14ac:dyDescent="0.35">
      <c r="A57" s="61">
        <v>1</v>
      </c>
      <c r="B57" s="11" t="s">
        <v>37</v>
      </c>
      <c r="C57" s="68" t="s">
        <v>20</v>
      </c>
      <c r="D57" s="61"/>
      <c r="E57" s="61"/>
      <c r="F57" s="61"/>
      <c r="G57" s="61"/>
      <c r="H57" s="61"/>
      <c r="I57" s="61"/>
      <c r="J57" s="61"/>
      <c r="K57" s="15"/>
      <c r="L57" s="61"/>
      <c r="M57" s="15"/>
      <c r="N57" s="61"/>
      <c r="O57" s="15"/>
      <c r="P57" s="61"/>
      <c r="Q57" s="69">
        <f>SUM(D57:P57)</f>
        <v>0</v>
      </c>
      <c r="R57" s="12">
        <f t="shared" ref="R57:R94" si="4">Q57*75</f>
        <v>0</v>
      </c>
      <c r="S57" s="13">
        <v>200</v>
      </c>
      <c r="T57" s="14">
        <f>R57*S57</f>
        <v>0</v>
      </c>
    </row>
    <row r="58" spans="1:20" ht="17.25" customHeight="1" x14ac:dyDescent="0.35">
      <c r="A58" s="61">
        <v>2</v>
      </c>
      <c r="B58" s="11" t="s">
        <v>119</v>
      </c>
      <c r="C58" s="68" t="s">
        <v>21</v>
      </c>
      <c r="D58" s="61"/>
      <c r="E58" s="61"/>
      <c r="F58" s="61"/>
      <c r="G58" s="61"/>
      <c r="H58" s="61"/>
      <c r="I58" s="61"/>
      <c r="J58" s="61"/>
      <c r="K58" s="15"/>
      <c r="L58" s="61"/>
      <c r="M58" s="15"/>
      <c r="N58" s="61"/>
      <c r="O58" s="61"/>
      <c r="P58" s="61"/>
      <c r="Q58" s="69">
        <f t="shared" ref="Q58:Q94" si="5">SUM(D58:P58)</f>
        <v>0</v>
      </c>
      <c r="R58" s="12">
        <f t="shared" si="4"/>
        <v>0</v>
      </c>
      <c r="S58" s="13">
        <v>55</v>
      </c>
      <c r="T58" s="14">
        <f t="shared" ref="T58:T94" si="6">R58*S58</f>
        <v>0</v>
      </c>
    </row>
    <row r="59" spans="1:20" ht="17.25" customHeight="1" x14ac:dyDescent="0.35">
      <c r="A59" s="61">
        <v>3</v>
      </c>
      <c r="B59" s="11" t="s">
        <v>38</v>
      </c>
      <c r="C59" s="68" t="s">
        <v>22</v>
      </c>
      <c r="D59" s="61"/>
      <c r="E59" s="61"/>
      <c r="F59" s="61"/>
      <c r="G59" s="61"/>
      <c r="H59" s="61"/>
      <c r="I59" s="61"/>
      <c r="J59" s="61"/>
      <c r="K59" s="61"/>
      <c r="L59" s="61"/>
      <c r="M59" s="15"/>
      <c r="N59" s="61"/>
      <c r="O59" s="61"/>
      <c r="P59" s="61"/>
      <c r="Q59" s="69">
        <f t="shared" si="5"/>
        <v>0</v>
      </c>
      <c r="R59" s="12">
        <f t="shared" si="4"/>
        <v>0</v>
      </c>
      <c r="S59" s="13">
        <v>90</v>
      </c>
      <c r="T59" s="14">
        <f t="shared" si="6"/>
        <v>0</v>
      </c>
    </row>
    <row r="60" spans="1:20" ht="17.25" customHeight="1" x14ac:dyDescent="0.35">
      <c r="A60" s="61">
        <v>4</v>
      </c>
      <c r="B60" s="11" t="s">
        <v>62</v>
      </c>
      <c r="C60" s="68" t="s">
        <v>22</v>
      </c>
      <c r="D60" s="61"/>
      <c r="E60" s="61"/>
      <c r="F60" s="61"/>
      <c r="G60" s="61"/>
      <c r="H60" s="61"/>
      <c r="I60" s="61"/>
      <c r="J60" s="61"/>
      <c r="K60" s="61"/>
      <c r="L60" s="61"/>
      <c r="M60" s="15"/>
      <c r="N60" s="61"/>
      <c r="O60" s="61"/>
      <c r="P60" s="61"/>
      <c r="Q60" s="69">
        <f t="shared" si="5"/>
        <v>0</v>
      </c>
      <c r="R60" s="12">
        <f t="shared" si="4"/>
        <v>0</v>
      </c>
      <c r="S60" s="13">
        <v>30</v>
      </c>
      <c r="T60" s="14">
        <f t="shared" si="6"/>
        <v>0</v>
      </c>
    </row>
    <row r="61" spans="1:20" ht="17.25" customHeight="1" x14ac:dyDescent="0.35">
      <c r="A61" s="61">
        <v>5</v>
      </c>
      <c r="B61" s="11" t="s">
        <v>39</v>
      </c>
      <c r="C61" s="68" t="s">
        <v>22</v>
      </c>
      <c r="D61" s="61"/>
      <c r="E61" s="61"/>
      <c r="F61" s="61"/>
      <c r="G61" s="61"/>
      <c r="H61" s="61"/>
      <c r="I61" s="61"/>
      <c r="J61" s="61"/>
      <c r="K61" s="61"/>
      <c r="L61" s="61"/>
      <c r="M61" s="15"/>
      <c r="N61" s="61"/>
      <c r="O61" s="61"/>
      <c r="P61" s="61"/>
      <c r="Q61" s="69">
        <f t="shared" si="5"/>
        <v>0</v>
      </c>
      <c r="R61" s="12">
        <f t="shared" si="4"/>
        <v>0</v>
      </c>
      <c r="S61" s="13">
        <v>25</v>
      </c>
      <c r="T61" s="14">
        <f t="shared" si="6"/>
        <v>0</v>
      </c>
    </row>
    <row r="62" spans="1:20" ht="17.25" customHeight="1" x14ac:dyDescent="0.35">
      <c r="A62" s="61">
        <v>6</v>
      </c>
      <c r="B62" s="11" t="s">
        <v>30</v>
      </c>
      <c r="C62" s="68" t="s">
        <v>21</v>
      </c>
      <c r="D62" s="61"/>
      <c r="E62" s="61"/>
      <c r="F62" s="61"/>
      <c r="G62" s="61"/>
      <c r="H62" s="15"/>
      <c r="I62" s="61"/>
      <c r="J62" s="61"/>
      <c r="K62" s="61"/>
      <c r="L62" s="61"/>
      <c r="M62" s="61"/>
      <c r="N62" s="61"/>
      <c r="O62" s="61"/>
      <c r="P62" s="61"/>
      <c r="Q62" s="69">
        <f t="shared" si="5"/>
        <v>0</v>
      </c>
      <c r="R62" s="12">
        <f t="shared" si="4"/>
        <v>0</v>
      </c>
      <c r="S62" s="13">
        <v>160</v>
      </c>
      <c r="T62" s="14">
        <f t="shared" si="6"/>
        <v>0</v>
      </c>
    </row>
    <row r="63" spans="1:20" ht="17.25" customHeight="1" x14ac:dyDescent="0.35">
      <c r="A63" s="61">
        <v>7</v>
      </c>
      <c r="B63" s="11" t="s">
        <v>31</v>
      </c>
      <c r="C63" s="68" t="s">
        <v>21</v>
      </c>
      <c r="D63" s="61">
        <v>2.5000000000000001E-2</v>
      </c>
      <c r="E63" s="61"/>
      <c r="F63" s="61"/>
      <c r="G63" s="61"/>
      <c r="H63" s="61"/>
      <c r="I63" s="61"/>
      <c r="J63" s="61"/>
      <c r="K63" s="15"/>
      <c r="L63" s="61"/>
      <c r="M63" s="15"/>
      <c r="N63" s="61"/>
      <c r="O63" s="61"/>
      <c r="P63" s="61"/>
      <c r="Q63" s="69">
        <f t="shared" si="5"/>
        <v>2.5000000000000001E-2</v>
      </c>
      <c r="R63" s="12">
        <f t="shared" si="4"/>
        <v>1.875</v>
      </c>
      <c r="S63" s="13">
        <v>300</v>
      </c>
      <c r="T63" s="14">
        <f t="shared" si="6"/>
        <v>562.5</v>
      </c>
    </row>
    <row r="64" spans="1:20" ht="17.25" customHeight="1" x14ac:dyDescent="0.35">
      <c r="A64" s="61">
        <v>8</v>
      </c>
      <c r="B64" s="11" t="s">
        <v>25</v>
      </c>
      <c r="C64" s="68" t="s">
        <v>21</v>
      </c>
      <c r="D64" s="61"/>
      <c r="E64" s="61"/>
      <c r="F64" s="61"/>
      <c r="G64" s="61"/>
      <c r="H64" s="15">
        <v>0.03</v>
      </c>
      <c r="I64" s="15">
        <v>0.08</v>
      </c>
      <c r="J64" s="61"/>
      <c r="K64" s="61"/>
      <c r="L64" s="61"/>
      <c r="M64" s="61"/>
      <c r="N64" s="61"/>
      <c r="O64" s="61"/>
      <c r="P64" s="61"/>
      <c r="Q64" s="69">
        <f t="shared" si="5"/>
        <v>0.11</v>
      </c>
      <c r="R64" s="12">
        <f t="shared" si="4"/>
        <v>8.25</v>
      </c>
      <c r="S64" s="13">
        <v>2600</v>
      </c>
      <c r="T64" s="14">
        <f t="shared" si="6"/>
        <v>21450</v>
      </c>
    </row>
    <row r="65" spans="1:20" ht="17.25" customHeight="1" x14ac:dyDescent="0.35">
      <c r="A65" s="61">
        <v>9</v>
      </c>
      <c r="B65" s="11" t="s">
        <v>57</v>
      </c>
      <c r="C65" s="68" t="s">
        <v>21</v>
      </c>
      <c r="D65" s="61"/>
      <c r="E65" s="61"/>
      <c r="F65" s="61"/>
      <c r="G65" s="61"/>
      <c r="H65" s="61"/>
      <c r="I65" s="61"/>
      <c r="J65" s="61"/>
      <c r="K65" s="15"/>
      <c r="L65" s="61"/>
      <c r="M65" s="15"/>
      <c r="N65" s="61"/>
      <c r="O65" s="61"/>
      <c r="P65" s="61"/>
      <c r="Q65" s="69">
        <f t="shared" si="5"/>
        <v>0</v>
      </c>
      <c r="R65" s="12">
        <f t="shared" si="4"/>
        <v>0</v>
      </c>
      <c r="S65" s="13">
        <v>500</v>
      </c>
      <c r="T65" s="14">
        <f t="shared" si="6"/>
        <v>0</v>
      </c>
    </row>
    <row r="66" spans="1:20" ht="17.25" customHeight="1" x14ac:dyDescent="0.35">
      <c r="A66" s="61">
        <v>10</v>
      </c>
      <c r="B66" s="11" t="s">
        <v>33</v>
      </c>
      <c r="C66" s="68" t="s">
        <v>22</v>
      </c>
      <c r="D66" s="61"/>
      <c r="E66" s="61"/>
      <c r="F66" s="61"/>
      <c r="G66" s="61"/>
      <c r="H66" s="61"/>
      <c r="I66" s="61"/>
      <c r="J66" s="61"/>
      <c r="K66" s="61"/>
      <c r="L66" s="61"/>
      <c r="M66" s="15">
        <v>0.02</v>
      </c>
      <c r="N66" s="61"/>
      <c r="O66" s="61"/>
      <c r="P66" s="61"/>
      <c r="Q66" s="69">
        <f t="shared" si="5"/>
        <v>0.02</v>
      </c>
      <c r="R66" s="12">
        <f t="shared" si="4"/>
        <v>1.5</v>
      </c>
      <c r="S66" s="13">
        <v>55</v>
      </c>
      <c r="T66" s="14">
        <f t="shared" si="6"/>
        <v>82.5</v>
      </c>
    </row>
    <row r="67" spans="1:20" ht="17.25" customHeight="1" x14ac:dyDescent="0.35">
      <c r="A67" s="61">
        <v>11</v>
      </c>
      <c r="B67" s="11" t="s">
        <v>51</v>
      </c>
      <c r="C67" s="68" t="s">
        <v>21</v>
      </c>
      <c r="D67" s="61"/>
      <c r="E67" s="61"/>
      <c r="F67" s="61"/>
      <c r="G67" s="61"/>
      <c r="H67" s="61"/>
      <c r="I67" s="61"/>
      <c r="J67" s="61"/>
      <c r="K67" s="15"/>
      <c r="L67" s="61"/>
      <c r="M67" s="15"/>
      <c r="N67" s="61"/>
      <c r="O67" s="61"/>
      <c r="P67" s="61"/>
      <c r="Q67" s="69">
        <f t="shared" si="5"/>
        <v>0</v>
      </c>
      <c r="R67" s="12">
        <f t="shared" si="4"/>
        <v>0</v>
      </c>
      <c r="S67" s="13">
        <v>1500</v>
      </c>
      <c r="T67" s="14">
        <f t="shared" si="6"/>
        <v>0</v>
      </c>
    </row>
    <row r="68" spans="1:20" ht="17.25" customHeight="1" x14ac:dyDescent="0.35">
      <c r="A68" s="61">
        <v>12</v>
      </c>
      <c r="B68" s="11" t="s">
        <v>42</v>
      </c>
      <c r="C68" s="68" t="s">
        <v>21</v>
      </c>
      <c r="D68" s="61"/>
      <c r="E68" s="61"/>
      <c r="F68" s="61"/>
      <c r="G68" s="61"/>
      <c r="H68" s="15">
        <v>3.5000000000000003E-2</v>
      </c>
      <c r="I68" s="15">
        <v>7.0000000000000007E-2</v>
      </c>
      <c r="J68" s="61"/>
      <c r="K68" s="61"/>
      <c r="L68" s="61"/>
      <c r="M68" s="61"/>
      <c r="N68" s="61"/>
      <c r="O68" s="61"/>
      <c r="P68" s="61"/>
      <c r="Q68" s="69">
        <f t="shared" si="5"/>
        <v>0.10500000000000001</v>
      </c>
      <c r="R68" s="12">
        <f t="shared" si="4"/>
        <v>7.8750000000000009</v>
      </c>
      <c r="S68" s="13">
        <v>140</v>
      </c>
      <c r="T68" s="14">
        <f t="shared" si="6"/>
        <v>1102.5000000000002</v>
      </c>
    </row>
    <row r="69" spans="1:20" ht="17.25" customHeight="1" x14ac:dyDescent="0.35">
      <c r="A69" s="61">
        <v>13</v>
      </c>
      <c r="B69" s="11" t="s">
        <v>32</v>
      </c>
      <c r="C69" s="68" t="s">
        <v>21</v>
      </c>
      <c r="D69" s="61"/>
      <c r="E69" s="61"/>
      <c r="F69" s="61"/>
      <c r="G69" s="61"/>
      <c r="H69" s="61"/>
      <c r="I69" s="61"/>
      <c r="J69" s="61"/>
      <c r="K69" s="61"/>
      <c r="L69" s="61"/>
      <c r="M69" s="15"/>
      <c r="N69" s="61"/>
      <c r="O69" s="61"/>
      <c r="P69" s="15"/>
      <c r="Q69" s="69">
        <f t="shared" si="5"/>
        <v>0</v>
      </c>
      <c r="R69" s="12">
        <f t="shared" si="4"/>
        <v>0</v>
      </c>
      <c r="S69" s="13">
        <v>750</v>
      </c>
      <c r="T69" s="14">
        <f t="shared" si="6"/>
        <v>0</v>
      </c>
    </row>
    <row r="70" spans="1:20" ht="17.25" customHeight="1" x14ac:dyDescent="0.35">
      <c r="A70" s="61">
        <v>14</v>
      </c>
      <c r="B70" s="11" t="s">
        <v>5</v>
      </c>
      <c r="C70" s="68" t="s">
        <v>21</v>
      </c>
      <c r="D70" s="15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9">
        <f t="shared" si="5"/>
        <v>0</v>
      </c>
      <c r="R70" s="12">
        <f t="shared" si="4"/>
        <v>0</v>
      </c>
      <c r="S70" s="13">
        <v>200</v>
      </c>
      <c r="T70" s="14">
        <f t="shared" si="6"/>
        <v>0</v>
      </c>
    </row>
    <row r="71" spans="1:20" ht="17.25" customHeight="1" x14ac:dyDescent="0.35">
      <c r="A71" s="61">
        <v>15</v>
      </c>
      <c r="B71" s="11" t="s">
        <v>35</v>
      </c>
      <c r="C71" s="68" t="s">
        <v>21</v>
      </c>
      <c r="D71" s="61"/>
      <c r="E71" s="61"/>
      <c r="F71" s="61"/>
      <c r="G71" s="61"/>
      <c r="H71" s="15"/>
      <c r="I71" s="15"/>
      <c r="J71" s="61"/>
      <c r="K71" s="61"/>
      <c r="L71" s="61"/>
      <c r="M71" s="61"/>
      <c r="N71" s="61"/>
      <c r="O71" s="61"/>
      <c r="P71" s="61"/>
      <c r="Q71" s="69">
        <f t="shared" si="5"/>
        <v>0</v>
      </c>
      <c r="R71" s="12">
        <f t="shared" si="4"/>
        <v>0</v>
      </c>
      <c r="S71" s="13">
        <v>650</v>
      </c>
      <c r="T71" s="14">
        <f t="shared" si="6"/>
        <v>0</v>
      </c>
    </row>
    <row r="72" spans="1:20" ht="17.25" customHeight="1" x14ac:dyDescent="0.35">
      <c r="A72" s="61">
        <v>16</v>
      </c>
      <c r="B72" s="11" t="s">
        <v>105</v>
      </c>
      <c r="C72" s="68" t="s">
        <v>21</v>
      </c>
      <c r="D72" s="61"/>
      <c r="E72" s="61"/>
      <c r="F72" s="61"/>
      <c r="G72" s="61"/>
      <c r="H72" s="61"/>
      <c r="I72" s="61"/>
      <c r="J72" s="61"/>
      <c r="K72" s="15"/>
      <c r="L72" s="61"/>
      <c r="M72" s="15"/>
      <c r="N72" s="61"/>
      <c r="O72" s="61"/>
      <c r="P72" s="61"/>
      <c r="Q72" s="69">
        <f t="shared" si="5"/>
        <v>0</v>
      </c>
      <c r="R72" s="12">
        <f t="shared" si="4"/>
        <v>0</v>
      </c>
      <c r="S72" s="13">
        <v>450</v>
      </c>
      <c r="T72" s="14">
        <f t="shared" si="6"/>
        <v>0</v>
      </c>
    </row>
    <row r="73" spans="1:20" ht="17.25" customHeight="1" x14ac:dyDescent="0.35">
      <c r="A73" s="61">
        <v>17</v>
      </c>
      <c r="B73" s="11" t="s">
        <v>59</v>
      </c>
      <c r="C73" s="68" t="s">
        <v>21</v>
      </c>
      <c r="D73" s="61"/>
      <c r="E73" s="61"/>
      <c r="F73" s="61"/>
      <c r="G73" s="61"/>
      <c r="H73" s="61"/>
      <c r="I73" s="61"/>
      <c r="J73" s="61"/>
      <c r="K73" s="61"/>
      <c r="L73" s="15">
        <v>0.02</v>
      </c>
      <c r="M73" s="15"/>
      <c r="N73" s="61"/>
      <c r="O73" s="61"/>
      <c r="P73" s="61"/>
      <c r="Q73" s="69">
        <f t="shared" si="5"/>
        <v>0.02</v>
      </c>
      <c r="R73" s="12">
        <f t="shared" si="4"/>
        <v>1.5</v>
      </c>
      <c r="S73" s="13">
        <v>600</v>
      </c>
      <c r="T73" s="14">
        <f t="shared" si="6"/>
        <v>900</v>
      </c>
    </row>
    <row r="74" spans="1:20" ht="17.25" customHeight="1" x14ac:dyDescent="0.35">
      <c r="A74" s="61">
        <v>18</v>
      </c>
      <c r="B74" s="11" t="s">
        <v>43</v>
      </c>
      <c r="C74" s="68" t="s">
        <v>21</v>
      </c>
      <c r="D74" s="15">
        <v>6.0000000000000001E-3</v>
      </c>
      <c r="E74" s="61"/>
      <c r="F74" s="61"/>
      <c r="G74" s="15">
        <v>5.0000000000000001E-3</v>
      </c>
      <c r="H74" s="61"/>
      <c r="I74" s="61"/>
      <c r="J74" s="61"/>
      <c r="K74" s="61"/>
      <c r="L74" s="15">
        <v>6.0000000000000001E-3</v>
      </c>
      <c r="M74" s="61">
        <v>5.0000000000000001E-3</v>
      </c>
      <c r="N74" s="61"/>
      <c r="O74" s="15">
        <v>5.0000000000000001E-3</v>
      </c>
      <c r="P74" s="61"/>
      <c r="Q74" s="69">
        <f t="shared" si="5"/>
        <v>2.7000000000000003E-2</v>
      </c>
      <c r="R74" s="12">
        <f t="shared" si="4"/>
        <v>2.0250000000000004</v>
      </c>
      <c r="S74" s="13">
        <v>460</v>
      </c>
      <c r="T74" s="14">
        <f t="shared" si="6"/>
        <v>931.50000000000011</v>
      </c>
    </row>
    <row r="75" spans="1:20" ht="17.25" customHeight="1" x14ac:dyDescent="0.35">
      <c r="A75" s="61">
        <v>19</v>
      </c>
      <c r="B75" s="11" t="s">
        <v>54</v>
      </c>
      <c r="C75" s="68" t="s">
        <v>21</v>
      </c>
      <c r="D75" s="61"/>
      <c r="E75" s="61"/>
      <c r="F75" s="61"/>
      <c r="G75" s="61"/>
      <c r="H75" s="61"/>
      <c r="I75" s="61"/>
      <c r="J75" s="61"/>
      <c r="K75" s="15"/>
      <c r="L75" s="61"/>
      <c r="M75" s="15"/>
      <c r="N75" s="61"/>
      <c r="O75" s="61"/>
      <c r="P75" s="61"/>
      <c r="Q75" s="69">
        <f t="shared" si="5"/>
        <v>0</v>
      </c>
      <c r="R75" s="12">
        <f t="shared" si="4"/>
        <v>0</v>
      </c>
      <c r="S75" s="13">
        <v>250</v>
      </c>
      <c r="T75" s="14">
        <f t="shared" si="6"/>
        <v>0</v>
      </c>
    </row>
    <row r="76" spans="1:20" ht="17.25" customHeight="1" x14ac:dyDescent="0.35">
      <c r="A76" s="61">
        <v>20</v>
      </c>
      <c r="B76" s="11" t="s">
        <v>50</v>
      </c>
      <c r="C76" s="68" t="s">
        <v>21</v>
      </c>
      <c r="D76" s="61"/>
      <c r="E76" s="61"/>
      <c r="F76" s="61"/>
      <c r="G76" s="61"/>
      <c r="H76" s="61"/>
      <c r="I76" s="61"/>
      <c r="J76" s="61"/>
      <c r="K76" s="15"/>
      <c r="L76" s="61"/>
      <c r="M76" s="15"/>
      <c r="N76" s="61"/>
      <c r="O76" s="61"/>
      <c r="P76" s="61"/>
      <c r="Q76" s="69">
        <f t="shared" si="5"/>
        <v>0</v>
      </c>
      <c r="R76" s="12">
        <f t="shared" si="4"/>
        <v>0</v>
      </c>
      <c r="S76" s="13">
        <v>300</v>
      </c>
      <c r="T76" s="14">
        <f t="shared" si="6"/>
        <v>0</v>
      </c>
    </row>
    <row r="77" spans="1:20" ht="17.25" customHeight="1" x14ac:dyDescent="0.35">
      <c r="A77" s="61">
        <v>21</v>
      </c>
      <c r="B77" s="11" t="s">
        <v>45</v>
      </c>
      <c r="C77" s="68" t="s">
        <v>21</v>
      </c>
      <c r="D77" s="61"/>
      <c r="E77" s="61"/>
      <c r="F77" s="61"/>
      <c r="G77" s="61"/>
      <c r="H77" s="61"/>
      <c r="I77" s="15"/>
      <c r="J77" s="61"/>
      <c r="K77" s="61"/>
      <c r="L77" s="61"/>
      <c r="M77" s="61"/>
      <c r="N77" s="61"/>
      <c r="O77" s="61"/>
      <c r="P77" s="61"/>
      <c r="Q77" s="69">
        <f t="shared" si="5"/>
        <v>0</v>
      </c>
      <c r="R77" s="12">
        <f t="shared" si="4"/>
        <v>0</v>
      </c>
      <c r="S77" s="13">
        <v>200</v>
      </c>
      <c r="T77" s="14">
        <f t="shared" si="6"/>
        <v>0</v>
      </c>
    </row>
    <row r="78" spans="1:20" ht="17.25" customHeight="1" x14ac:dyDescent="0.35">
      <c r="A78" s="61">
        <v>22</v>
      </c>
      <c r="B78" s="11" t="s">
        <v>49</v>
      </c>
      <c r="C78" s="68" t="s">
        <v>21</v>
      </c>
      <c r="D78" s="61"/>
      <c r="E78" s="61"/>
      <c r="F78" s="61"/>
      <c r="G78" s="61"/>
      <c r="H78" s="61"/>
      <c r="I78" s="15"/>
      <c r="J78" s="61"/>
      <c r="K78" s="61"/>
      <c r="L78" s="61"/>
      <c r="M78" s="61"/>
      <c r="N78" s="61"/>
      <c r="O78" s="61"/>
      <c r="P78" s="61"/>
      <c r="Q78" s="69">
        <v>2.5000000000000001E-2</v>
      </c>
      <c r="R78" s="12">
        <f t="shared" si="4"/>
        <v>1.875</v>
      </c>
      <c r="S78" s="13">
        <v>350</v>
      </c>
      <c r="T78" s="14">
        <f t="shared" si="6"/>
        <v>656.25</v>
      </c>
    </row>
    <row r="79" spans="1:20" ht="17.25" customHeight="1" x14ac:dyDescent="0.35">
      <c r="A79" s="61">
        <v>23</v>
      </c>
      <c r="B79" s="11" t="s">
        <v>4</v>
      </c>
      <c r="C79" s="68" t="s">
        <v>21</v>
      </c>
      <c r="D79" s="61"/>
      <c r="E79" s="15">
        <v>0.03</v>
      </c>
      <c r="F79" s="15"/>
      <c r="G79" s="61"/>
      <c r="H79" s="61"/>
      <c r="I79" s="61"/>
      <c r="J79" s="15">
        <v>0.08</v>
      </c>
      <c r="K79" s="61"/>
      <c r="L79" s="61"/>
      <c r="M79" s="61"/>
      <c r="N79" s="15"/>
      <c r="O79" s="61"/>
      <c r="P79" s="61"/>
      <c r="Q79" s="69">
        <f t="shared" si="5"/>
        <v>0.11</v>
      </c>
      <c r="R79" s="12">
        <f t="shared" si="4"/>
        <v>8.25</v>
      </c>
      <c r="S79" s="13">
        <v>95</v>
      </c>
      <c r="T79" s="14">
        <f t="shared" si="6"/>
        <v>783.75</v>
      </c>
    </row>
    <row r="80" spans="1:20" ht="17.25" customHeight="1" x14ac:dyDescent="0.35">
      <c r="A80" s="61">
        <v>24</v>
      </c>
      <c r="B80" s="11" t="s">
        <v>6</v>
      </c>
      <c r="C80" s="68" t="s">
        <v>20</v>
      </c>
      <c r="D80" s="61"/>
      <c r="E80" s="61"/>
      <c r="F80" s="61"/>
      <c r="G80" s="61"/>
      <c r="H80" s="61">
        <v>4.0000000000000001E-3</v>
      </c>
      <c r="I80" s="61">
        <v>6.0000000000000001E-3</v>
      </c>
      <c r="J80" s="61"/>
      <c r="K80" s="61"/>
      <c r="L80" s="61"/>
      <c r="M80" s="61">
        <v>3.0000000000000001E-3</v>
      </c>
      <c r="N80" s="61"/>
      <c r="O80" s="61"/>
      <c r="P80" s="61"/>
      <c r="Q80" s="69">
        <f t="shared" si="5"/>
        <v>1.3000000000000001E-2</v>
      </c>
      <c r="R80" s="12">
        <f t="shared" si="4"/>
        <v>0.97500000000000009</v>
      </c>
      <c r="S80" s="13">
        <v>520</v>
      </c>
      <c r="T80" s="14">
        <f t="shared" si="6"/>
        <v>507.00000000000006</v>
      </c>
    </row>
    <row r="81" spans="1:20" ht="17.25" customHeight="1" x14ac:dyDescent="0.35">
      <c r="A81" s="61">
        <v>25</v>
      </c>
      <c r="B81" s="11" t="s">
        <v>36</v>
      </c>
      <c r="C81" s="68" t="s">
        <v>21</v>
      </c>
      <c r="D81" s="61"/>
      <c r="E81" s="61"/>
      <c r="F81" s="61"/>
      <c r="G81" s="61"/>
      <c r="H81" s="15"/>
      <c r="I81" s="61"/>
      <c r="J81" s="61"/>
      <c r="K81" s="61"/>
      <c r="L81" s="61"/>
      <c r="M81" s="15"/>
      <c r="N81" s="61"/>
      <c r="O81" s="61"/>
      <c r="P81" s="61"/>
      <c r="Q81" s="69">
        <f t="shared" si="5"/>
        <v>0</v>
      </c>
      <c r="R81" s="12">
        <f t="shared" si="4"/>
        <v>0</v>
      </c>
      <c r="S81" s="13">
        <v>160</v>
      </c>
      <c r="T81" s="14">
        <f t="shared" si="6"/>
        <v>0</v>
      </c>
    </row>
    <row r="82" spans="1:20" ht="17.25" customHeight="1" x14ac:dyDescent="0.35">
      <c r="A82" s="61">
        <v>26</v>
      </c>
      <c r="B82" s="11" t="s">
        <v>8</v>
      </c>
      <c r="C82" s="68" t="s">
        <v>21</v>
      </c>
      <c r="D82" s="61"/>
      <c r="E82" s="61"/>
      <c r="F82" s="61"/>
      <c r="G82" s="61"/>
      <c r="H82" s="15">
        <v>1.7999999999999999E-2</v>
      </c>
      <c r="I82" s="15">
        <v>2.1000000000000001E-2</v>
      </c>
      <c r="J82" s="61"/>
      <c r="K82" s="61"/>
      <c r="L82" s="61"/>
      <c r="M82" s="61"/>
      <c r="N82" s="61"/>
      <c r="O82" s="61"/>
      <c r="P82" s="61"/>
      <c r="Q82" s="69">
        <f t="shared" si="5"/>
        <v>3.9E-2</v>
      </c>
      <c r="R82" s="12">
        <f t="shared" si="4"/>
        <v>2.9249999999999998</v>
      </c>
      <c r="S82" s="13">
        <v>130</v>
      </c>
      <c r="T82" s="14">
        <f t="shared" si="6"/>
        <v>380.25</v>
      </c>
    </row>
    <row r="83" spans="1:20" ht="17.25" customHeight="1" x14ac:dyDescent="0.35">
      <c r="A83" s="61">
        <v>27</v>
      </c>
      <c r="B83" s="11" t="s">
        <v>46</v>
      </c>
      <c r="C83" s="68" t="s">
        <v>21</v>
      </c>
      <c r="D83" s="61"/>
      <c r="E83" s="61"/>
      <c r="F83" s="61"/>
      <c r="G83" s="61"/>
      <c r="H83" s="61"/>
      <c r="I83" s="61"/>
      <c r="J83" s="61"/>
      <c r="K83" s="61"/>
      <c r="L83" s="61"/>
      <c r="M83" s="15"/>
      <c r="N83" s="61"/>
      <c r="O83" s="61"/>
      <c r="P83" s="61"/>
      <c r="Q83" s="69">
        <f t="shared" si="5"/>
        <v>0</v>
      </c>
      <c r="R83" s="12">
        <f t="shared" si="4"/>
        <v>0</v>
      </c>
      <c r="S83" s="13">
        <v>400</v>
      </c>
      <c r="T83" s="14">
        <f t="shared" si="6"/>
        <v>0</v>
      </c>
    </row>
    <row r="84" spans="1:20" ht="17.25" customHeight="1" x14ac:dyDescent="0.35">
      <c r="A84" s="61">
        <v>28</v>
      </c>
      <c r="B84" s="11" t="s">
        <v>61</v>
      </c>
      <c r="C84" s="68" t="s">
        <v>21</v>
      </c>
      <c r="D84" s="15">
        <v>6.0000000000000001E-3</v>
      </c>
      <c r="E84" s="61"/>
      <c r="F84" s="15">
        <v>1.4999999999999999E-2</v>
      </c>
      <c r="G84" s="61"/>
      <c r="H84" s="61"/>
      <c r="I84" s="61"/>
      <c r="J84" s="61"/>
      <c r="K84" s="61"/>
      <c r="L84" s="61"/>
      <c r="M84" s="61">
        <v>5.0000000000000001E-3</v>
      </c>
      <c r="N84" s="61"/>
      <c r="O84" s="61"/>
      <c r="P84" s="61"/>
      <c r="Q84" s="69">
        <f t="shared" si="5"/>
        <v>2.5999999999999999E-2</v>
      </c>
      <c r="R84" s="12">
        <f t="shared" si="4"/>
        <v>1.95</v>
      </c>
      <c r="S84" s="13">
        <v>800</v>
      </c>
      <c r="T84" s="14">
        <f t="shared" si="6"/>
        <v>1560</v>
      </c>
    </row>
    <row r="85" spans="1:20" ht="17.25" customHeight="1" x14ac:dyDescent="0.35">
      <c r="A85" s="61">
        <v>29</v>
      </c>
      <c r="B85" s="11" t="s">
        <v>41</v>
      </c>
      <c r="C85" s="68" t="s">
        <v>22</v>
      </c>
      <c r="D85" s="61"/>
      <c r="E85" s="61"/>
      <c r="F85" s="61"/>
      <c r="G85" s="61"/>
      <c r="H85" s="61"/>
      <c r="I85" s="61"/>
      <c r="J85" s="61"/>
      <c r="K85" s="61"/>
      <c r="L85" s="61"/>
      <c r="M85" s="15"/>
      <c r="N85" s="61"/>
      <c r="O85" s="61"/>
      <c r="P85" s="61"/>
      <c r="Q85" s="69">
        <f t="shared" si="5"/>
        <v>0</v>
      </c>
      <c r="R85" s="12">
        <f t="shared" si="4"/>
        <v>0</v>
      </c>
      <c r="S85" s="13">
        <v>120</v>
      </c>
      <c r="T85" s="14">
        <f t="shared" si="6"/>
        <v>0</v>
      </c>
    </row>
    <row r="86" spans="1:20" ht="17.25" customHeight="1" x14ac:dyDescent="0.35">
      <c r="A86" s="61">
        <v>30</v>
      </c>
      <c r="B86" s="11" t="s">
        <v>9</v>
      </c>
      <c r="C86" s="68" t="s">
        <v>21</v>
      </c>
      <c r="D86" s="61"/>
      <c r="E86" s="61"/>
      <c r="F86" s="61"/>
      <c r="G86" s="61"/>
      <c r="H86" s="15">
        <v>1.9E-2</v>
      </c>
      <c r="I86" s="15">
        <v>2.1999999999999999E-2</v>
      </c>
      <c r="J86" s="61"/>
      <c r="K86" s="61"/>
      <c r="L86" s="61"/>
      <c r="M86" s="61"/>
      <c r="N86" s="61"/>
      <c r="O86" s="61"/>
      <c r="P86" s="61"/>
      <c r="Q86" s="69">
        <f t="shared" si="5"/>
        <v>4.0999999999999995E-2</v>
      </c>
      <c r="R86" s="12">
        <f t="shared" si="4"/>
        <v>3.0749999999999997</v>
      </c>
      <c r="S86" s="13">
        <v>200</v>
      </c>
      <c r="T86" s="14">
        <f t="shared" si="6"/>
        <v>615</v>
      </c>
    </row>
    <row r="87" spans="1:20" ht="17.25" customHeight="1" x14ac:dyDescent="0.35">
      <c r="A87" s="61">
        <v>31</v>
      </c>
      <c r="B87" s="11" t="s">
        <v>24</v>
      </c>
      <c r="C87" s="68" t="s">
        <v>20</v>
      </c>
      <c r="D87" s="15">
        <v>0.18</v>
      </c>
      <c r="E87" s="61"/>
      <c r="F87" s="61"/>
      <c r="G87" s="15">
        <v>0.1</v>
      </c>
      <c r="H87" s="61"/>
      <c r="I87" s="61"/>
      <c r="J87" s="61"/>
      <c r="K87" s="61"/>
      <c r="L87" s="61"/>
      <c r="M87" s="15">
        <v>4.4999999999999998E-2</v>
      </c>
      <c r="N87" s="61"/>
      <c r="O87" s="15"/>
      <c r="P87" s="61"/>
      <c r="Q87" s="69">
        <f t="shared" si="5"/>
        <v>0.32500000000000001</v>
      </c>
      <c r="R87" s="12">
        <f t="shared" si="4"/>
        <v>24.375</v>
      </c>
      <c r="S87" s="13">
        <v>190</v>
      </c>
      <c r="T87" s="14">
        <f t="shared" si="6"/>
        <v>4631.25</v>
      </c>
    </row>
    <row r="88" spans="1:20" ht="17.25" customHeight="1" x14ac:dyDescent="0.35">
      <c r="A88" s="61">
        <v>32</v>
      </c>
      <c r="B88" s="11" t="s">
        <v>44</v>
      </c>
      <c r="C88" s="68" t="s">
        <v>20</v>
      </c>
      <c r="D88" s="61"/>
      <c r="E88" s="61"/>
      <c r="F88" s="61"/>
      <c r="G88" s="61"/>
      <c r="H88" s="61">
        <v>3.0000000000000001E-3</v>
      </c>
      <c r="I88" s="61">
        <v>3.0000000000000001E-3</v>
      </c>
      <c r="J88" s="61"/>
      <c r="K88" s="61"/>
      <c r="L88" s="61"/>
      <c r="M88" s="61"/>
      <c r="N88" s="61"/>
      <c r="O88" s="61"/>
      <c r="P88" s="61"/>
      <c r="Q88" s="69">
        <f t="shared" si="5"/>
        <v>6.0000000000000001E-3</v>
      </c>
      <c r="R88" s="12">
        <f t="shared" si="4"/>
        <v>0.45</v>
      </c>
      <c r="S88" s="13">
        <v>600</v>
      </c>
      <c r="T88" s="14">
        <f t="shared" si="6"/>
        <v>270</v>
      </c>
    </row>
    <row r="89" spans="1:20" ht="17.25" customHeight="1" x14ac:dyDescent="0.35">
      <c r="A89" s="61">
        <v>33</v>
      </c>
      <c r="B89" s="11" t="s">
        <v>34</v>
      </c>
      <c r="C89" s="68" t="s">
        <v>21</v>
      </c>
      <c r="D89" s="15"/>
      <c r="E89" s="61"/>
      <c r="F89" s="61"/>
      <c r="G89" s="61"/>
      <c r="H89" s="15">
        <v>0.02</v>
      </c>
      <c r="I89" s="61"/>
      <c r="J89" s="61"/>
      <c r="K89" s="61"/>
      <c r="L89" s="61"/>
      <c r="M89" s="15"/>
      <c r="N89" s="61"/>
      <c r="O89" s="61"/>
      <c r="P89" s="61"/>
      <c r="Q89" s="69">
        <f t="shared" si="5"/>
        <v>0.02</v>
      </c>
      <c r="R89" s="12">
        <f t="shared" si="4"/>
        <v>1.5</v>
      </c>
      <c r="S89" s="13">
        <v>200</v>
      </c>
      <c r="T89" s="14">
        <f t="shared" si="6"/>
        <v>300</v>
      </c>
    </row>
    <row r="90" spans="1:20" ht="17.25" customHeight="1" x14ac:dyDescent="0.35">
      <c r="A90" s="61">
        <v>34</v>
      </c>
      <c r="B90" s="11" t="s">
        <v>53</v>
      </c>
      <c r="C90" s="68" t="s">
        <v>21</v>
      </c>
      <c r="D90" s="61"/>
      <c r="E90" s="61"/>
      <c r="F90" s="61"/>
      <c r="G90" s="61"/>
      <c r="H90" s="61"/>
      <c r="I90" s="61"/>
      <c r="J90" s="61"/>
      <c r="K90" s="15">
        <v>0.03</v>
      </c>
      <c r="L90" s="61"/>
      <c r="M90" s="15"/>
      <c r="N90" s="61"/>
      <c r="O90" s="61"/>
      <c r="P90" s="61"/>
      <c r="Q90" s="69">
        <f t="shared" si="5"/>
        <v>0.03</v>
      </c>
      <c r="R90" s="12">
        <f t="shared" si="4"/>
        <v>2.25</v>
      </c>
      <c r="S90" s="13">
        <v>140</v>
      </c>
      <c r="T90" s="14">
        <f t="shared" si="6"/>
        <v>315</v>
      </c>
    </row>
    <row r="91" spans="1:20" ht="17.25" customHeight="1" x14ac:dyDescent="0.35">
      <c r="A91" s="61">
        <v>35</v>
      </c>
      <c r="B91" s="11" t="s">
        <v>65</v>
      </c>
      <c r="C91" s="68" t="s">
        <v>21</v>
      </c>
      <c r="D91" s="61"/>
      <c r="E91" s="61"/>
      <c r="F91" s="61"/>
      <c r="G91" s="61"/>
      <c r="H91" s="61"/>
      <c r="I91" s="61"/>
      <c r="J91" s="61"/>
      <c r="K91" s="15"/>
      <c r="L91" s="61"/>
      <c r="M91" s="15"/>
      <c r="N91" s="61"/>
      <c r="O91" s="61"/>
      <c r="P91" s="61"/>
      <c r="Q91" s="69">
        <f t="shared" si="5"/>
        <v>0</v>
      </c>
      <c r="R91" s="12">
        <f t="shared" si="4"/>
        <v>0</v>
      </c>
      <c r="S91" s="13">
        <v>250</v>
      </c>
      <c r="T91" s="14">
        <f t="shared" si="6"/>
        <v>0</v>
      </c>
    </row>
    <row r="92" spans="1:20" ht="17.25" customHeight="1" x14ac:dyDescent="0.35">
      <c r="A92" s="61">
        <v>36</v>
      </c>
      <c r="B92" s="11" t="s">
        <v>10</v>
      </c>
      <c r="C92" s="68" t="s">
        <v>21</v>
      </c>
      <c r="D92" s="61"/>
      <c r="E92" s="61"/>
      <c r="F92" s="61"/>
      <c r="G92" s="61"/>
      <c r="H92" s="61">
        <v>2E-3</v>
      </c>
      <c r="I92" s="61">
        <v>3.0000000000000001E-3</v>
      </c>
      <c r="J92" s="61"/>
      <c r="K92" s="61">
        <v>1E-3</v>
      </c>
      <c r="L92" s="61"/>
      <c r="M92" s="61">
        <v>1E-3</v>
      </c>
      <c r="N92" s="61"/>
      <c r="O92" s="61"/>
      <c r="P92" s="61"/>
      <c r="Q92" s="69">
        <f t="shared" si="5"/>
        <v>7.0000000000000001E-3</v>
      </c>
      <c r="R92" s="12">
        <f t="shared" si="4"/>
        <v>0.52500000000000002</v>
      </c>
      <c r="S92" s="13">
        <v>100</v>
      </c>
      <c r="T92" s="14">
        <f t="shared" si="6"/>
        <v>52.5</v>
      </c>
    </row>
    <row r="93" spans="1:20" ht="17.25" customHeight="1" x14ac:dyDescent="0.35">
      <c r="A93" s="61">
        <v>37</v>
      </c>
      <c r="B93" s="11" t="s">
        <v>7</v>
      </c>
      <c r="C93" s="68" t="s">
        <v>21</v>
      </c>
      <c r="D93" s="61"/>
      <c r="E93" s="61"/>
      <c r="F93" s="61"/>
      <c r="G93" s="61"/>
      <c r="H93" s="15"/>
      <c r="I93" s="15">
        <v>0.04</v>
      </c>
      <c r="J93" s="61"/>
      <c r="K93" s="61"/>
      <c r="L93" s="61"/>
      <c r="M93" s="15">
        <v>3.5000000000000003E-2</v>
      </c>
      <c r="N93" s="61"/>
      <c r="O93" s="61"/>
      <c r="P93" s="61"/>
      <c r="Q93" s="69">
        <f t="shared" si="5"/>
        <v>7.5000000000000011E-2</v>
      </c>
      <c r="R93" s="12">
        <f t="shared" si="4"/>
        <v>5.6250000000000009</v>
      </c>
      <c r="S93" s="13">
        <v>400</v>
      </c>
      <c r="T93" s="14">
        <f t="shared" si="6"/>
        <v>2250.0000000000005</v>
      </c>
    </row>
    <row r="94" spans="1:20" ht="17.25" customHeight="1" x14ac:dyDescent="0.35">
      <c r="A94" s="61">
        <v>38</v>
      </c>
      <c r="B94" s="11" t="s">
        <v>56</v>
      </c>
      <c r="C94" s="68" t="s">
        <v>21</v>
      </c>
      <c r="D94" s="61"/>
      <c r="E94" s="61"/>
      <c r="F94" s="61"/>
      <c r="G94" s="61">
        <v>1E-3</v>
      </c>
      <c r="H94" s="61"/>
      <c r="I94" s="61"/>
      <c r="J94" s="61"/>
      <c r="K94" s="61"/>
      <c r="L94" s="61"/>
      <c r="M94" s="61"/>
      <c r="N94" s="61"/>
      <c r="O94" s="61">
        <v>1E-3</v>
      </c>
      <c r="P94" s="61"/>
      <c r="Q94" s="69">
        <f t="shared" si="5"/>
        <v>2E-3</v>
      </c>
      <c r="R94" s="12">
        <f t="shared" si="4"/>
        <v>0.15</v>
      </c>
      <c r="S94" s="13">
        <v>1000</v>
      </c>
      <c r="T94" s="14">
        <f t="shared" si="6"/>
        <v>150</v>
      </c>
    </row>
    <row r="95" spans="1:20" ht="37.5" customHeight="1" x14ac:dyDescent="0.35">
      <c r="A95" s="62"/>
      <c r="B95" s="16" t="s">
        <v>26</v>
      </c>
      <c r="C95" s="59"/>
      <c r="D95" s="114">
        <f>SUM(D57:D94)</f>
        <v>0.217</v>
      </c>
      <c r="E95" s="114">
        <f t="shared" ref="E95" si="7">SUM(E57:E94)</f>
        <v>0.03</v>
      </c>
      <c r="F95" s="114">
        <f t="shared" ref="F95" si="8">SUM(F57:F94)</f>
        <v>1.4999999999999999E-2</v>
      </c>
      <c r="G95" s="114">
        <f t="shared" ref="G95:I95" si="9">SUM(G57:G94)</f>
        <v>0.10600000000000001</v>
      </c>
      <c r="H95" s="114">
        <f t="shared" si="9"/>
        <v>0.13100000000000001</v>
      </c>
      <c r="I95" s="114">
        <f t="shared" si="9"/>
        <v>0.24500000000000002</v>
      </c>
      <c r="J95" s="114">
        <f t="shared" ref="J95" si="10">SUM(J57:J94)</f>
        <v>0.08</v>
      </c>
      <c r="K95" s="114">
        <f t="shared" ref="K95" si="11">SUM(K57:K94)</f>
        <v>3.1E-2</v>
      </c>
      <c r="L95" s="114">
        <f t="shared" ref="L95" si="12">SUM(L57:L94)</f>
        <v>2.6000000000000002E-2</v>
      </c>
      <c r="M95" s="114">
        <f t="shared" ref="M95" si="13">SUM(M57:M94)</f>
        <v>0.114</v>
      </c>
      <c r="N95" s="114">
        <f t="shared" ref="N95" si="14">SUM(N57:N94)</f>
        <v>0</v>
      </c>
      <c r="O95" s="114">
        <f t="shared" ref="O95" si="15">SUM(O57:O94)</f>
        <v>6.0000000000000001E-3</v>
      </c>
      <c r="P95" s="114">
        <f>SUM(P57:P94)</f>
        <v>0</v>
      </c>
      <c r="Q95" s="70">
        <f>SUM(C95:P95)</f>
        <v>1.0009999999999999</v>
      </c>
      <c r="R95" s="55">
        <v>16.125</v>
      </c>
      <c r="S95" s="17"/>
      <c r="T95" s="17">
        <f>SUM(T57:T94)</f>
        <v>37500</v>
      </c>
    </row>
    <row r="96" spans="1:20" ht="25.5" customHeight="1" x14ac:dyDescent="0.35">
      <c r="A96" s="4"/>
      <c r="B96" s="63"/>
      <c r="C96" s="4"/>
      <c r="D96" s="1"/>
      <c r="E96" s="1"/>
      <c r="F96" s="1"/>
      <c r="G96" s="1"/>
      <c r="H96" s="4"/>
      <c r="I96" s="4"/>
      <c r="J96" s="4"/>
      <c r="K96" s="4"/>
      <c r="L96" s="4"/>
      <c r="M96" s="4"/>
      <c r="N96" s="64"/>
      <c r="O96" s="4"/>
      <c r="P96" s="4"/>
      <c r="Q96" s="4"/>
      <c r="R96" s="56"/>
      <c r="S96" s="4"/>
      <c r="T96" s="4"/>
    </row>
    <row r="97" spans="1:20" ht="21" customHeight="1" x14ac:dyDescent="0.35">
      <c r="A97" s="4" t="s">
        <v>83</v>
      </c>
      <c r="B97" s="63"/>
      <c r="C97" s="4"/>
      <c r="D97" s="1"/>
      <c r="E97" s="1"/>
      <c r="F97" s="1"/>
      <c r="G97" s="1"/>
      <c r="H97" s="4" t="s">
        <v>84</v>
      </c>
      <c r="I97" s="4"/>
      <c r="J97" s="4"/>
      <c r="K97" s="4"/>
      <c r="L97" s="4"/>
      <c r="M97" s="4"/>
      <c r="N97" s="109"/>
      <c r="O97" s="4"/>
      <c r="P97" s="4" t="s">
        <v>85</v>
      </c>
      <c r="Q97" s="4"/>
      <c r="R97" s="56"/>
      <c r="S97" s="4"/>
      <c r="T97" s="4"/>
    </row>
    <row r="98" spans="1:20" ht="21" customHeight="1" x14ac:dyDescent="0.35">
      <c r="A98" s="1"/>
      <c r="B98" s="176"/>
      <c r="C98" s="176"/>
      <c r="D98" s="176"/>
      <c r="E98" s="176"/>
      <c r="F98" s="176"/>
      <c r="G98" s="176"/>
      <c r="H98" s="176"/>
      <c r="I98" s="176"/>
      <c r="J98" s="176"/>
      <c r="K98" s="176"/>
      <c r="L98" s="176"/>
      <c r="M98" s="176"/>
      <c r="N98" s="176"/>
      <c r="O98" s="176"/>
      <c r="P98" s="176"/>
      <c r="Q98" s="176"/>
      <c r="R98" s="176"/>
      <c r="S98" s="176"/>
      <c r="T98" s="4"/>
    </row>
    <row r="99" spans="1:20" ht="23.25" customHeight="1" x14ac:dyDescent="0.35">
      <c r="A99" s="4" t="s">
        <v>132</v>
      </c>
      <c r="B99" s="4"/>
      <c r="C99" s="4"/>
      <c r="D99" s="4"/>
      <c r="E99" s="4"/>
      <c r="F99" s="4"/>
      <c r="G99" s="4"/>
      <c r="H99" s="4"/>
      <c r="I99" s="4"/>
      <c r="J99" s="63"/>
      <c r="K99" s="1"/>
      <c r="L99" s="1"/>
      <c r="M99" s="1"/>
      <c r="N99" s="1"/>
      <c r="O99" s="1"/>
      <c r="P99" s="176" t="s">
        <v>103</v>
      </c>
      <c r="Q99" s="176"/>
      <c r="R99" s="176"/>
      <c r="S99" s="176"/>
      <c r="T99" s="176"/>
    </row>
    <row r="100" spans="1:20" ht="18" customHeight="1" x14ac:dyDescent="0.35">
      <c r="A100" s="1"/>
      <c r="B100" s="177" t="s">
        <v>0</v>
      </c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3"/>
    </row>
    <row r="101" spans="1:20" x14ac:dyDescent="0.35">
      <c r="A101" s="4" t="s">
        <v>292</v>
      </c>
      <c r="B101" s="63"/>
      <c r="C101" s="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176" t="s">
        <v>211</v>
      </c>
      <c r="P101" s="176"/>
      <c r="Q101" s="176"/>
      <c r="R101" s="176"/>
      <c r="S101" s="176"/>
      <c r="T101" s="176"/>
    </row>
    <row r="102" spans="1:20" x14ac:dyDescent="0.35">
      <c r="A102" s="185" t="s">
        <v>2</v>
      </c>
      <c r="B102" s="185"/>
      <c r="C102" s="60"/>
      <c r="D102" s="62">
        <v>75</v>
      </c>
      <c r="E102" s="6"/>
      <c r="F102" s="6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7"/>
      <c r="R102" s="54"/>
      <c r="S102" s="8"/>
      <c r="T102" s="3"/>
    </row>
    <row r="103" spans="1:20" ht="21.75" customHeight="1" x14ac:dyDescent="0.35">
      <c r="A103" s="186" t="s">
        <v>3</v>
      </c>
      <c r="B103" s="187"/>
      <c r="C103" s="187"/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7"/>
      <c r="R103" s="187"/>
      <c r="S103" s="187"/>
      <c r="T103" s="189"/>
    </row>
    <row r="104" spans="1:20" x14ac:dyDescent="0.35">
      <c r="A104" s="190" t="s">
        <v>19</v>
      </c>
      <c r="B104" s="9"/>
      <c r="C104" s="10"/>
      <c r="D104" s="178" t="s">
        <v>11</v>
      </c>
      <c r="E104" s="178"/>
      <c r="F104" s="178"/>
      <c r="G104" s="178"/>
      <c r="H104" s="178" t="s">
        <v>12</v>
      </c>
      <c r="I104" s="178"/>
      <c r="J104" s="178"/>
      <c r="K104" s="178"/>
      <c r="L104" s="178"/>
      <c r="M104" s="178" t="s">
        <v>14</v>
      </c>
      <c r="N104" s="178"/>
      <c r="O104" s="178"/>
      <c r="P104" s="178"/>
      <c r="Q104" s="179" t="s">
        <v>15</v>
      </c>
      <c r="R104" s="181" t="s">
        <v>16</v>
      </c>
      <c r="S104" s="183" t="s">
        <v>17</v>
      </c>
      <c r="T104" s="183" t="s">
        <v>18</v>
      </c>
    </row>
    <row r="105" spans="1:20" ht="61.5" customHeight="1" x14ac:dyDescent="0.35">
      <c r="A105" s="178"/>
      <c r="B105" s="65" t="s">
        <v>27</v>
      </c>
      <c r="C105" s="59" t="s">
        <v>28</v>
      </c>
      <c r="D105" s="144" t="s">
        <v>227</v>
      </c>
      <c r="E105" s="65" t="s">
        <v>4</v>
      </c>
      <c r="F105" s="144" t="s">
        <v>99</v>
      </c>
      <c r="G105" s="65" t="s">
        <v>118</v>
      </c>
      <c r="H105" s="144" t="s">
        <v>106</v>
      </c>
      <c r="I105" s="144" t="s">
        <v>228</v>
      </c>
      <c r="J105" s="65" t="s">
        <v>4</v>
      </c>
      <c r="K105" s="139" t="s">
        <v>257</v>
      </c>
      <c r="L105" s="65" t="s">
        <v>13</v>
      </c>
      <c r="M105" s="144" t="s">
        <v>258</v>
      </c>
      <c r="N105" s="65"/>
      <c r="O105" s="139" t="s">
        <v>168</v>
      </c>
      <c r="P105" s="130"/>
      <c r="Q105" s="180"/>
      <c r="R105" s="182"/>
      <c r="S105" s="184"/>
      <c r="T105" s="184"/>
    </row>
    <row r="106" spans="1:20" ht="17.25" customHeight="1" x14ac:dyDescent="0.35">
      <c r="A106" s="61">
        <v>1</v>
      </c>
      <c r="B106" s="11" t="s">
        <v>37</v>
      </c>
      <c r="C106" s="68" t="s">
        <v>20</v>
      </c>
      <c r="D106" s="61"/>
      <c r="E106" s="61"/>
      <c r="F106" s="61"/>
      <c r="G106" s="61"/>
      <c r="H106" s="61"/>
      <c r="I106" s="61"/>
      <c r="J106" s="61"/>
      <c r="K106" s="15"/>
      <c r="L106" s="61"/>
      <c r="M106" s="15"/>
      <c r="N106" s="61"/>
      <c r="O106" s="15"/>
      <c r="P106" s="15"/>
      <c r="Q106" s="69">
        <f>SUM(D106:P106)</f>
        <v>0</v>
      </c>
      <c r="R106" s="12">
        <f t="shared" ref="R106:R143" si="16">Q106*75</f>
        <v>0</v>
      </c>
      <c r="S106" s="13">
        <v>200</v>
      </c>
      <c r="T106" s="14">
        <f>R106*S106</f>
        <v>0</v>
      </c>
    </row>
    <row r="107" spans="1:20" ht="17.25" customHeight="1" x14ac:dyDescent="0.35">
      <c r="A107" s="61">
        <v>2</v>
      </c>
      <c r="B107" s="11" t="s">
        <v>40</v>
      </c>
      <c r="C107" s="68" t="s">
        <v>21</v>
      </c>
      <c r="D107" s="61"/>
      <c r="E107" s="61"/>
      <c r="F107" s="61"/>
      <c r="G107" s="61"/>
      <c r="H107" s="61"/>
      <c r="I107" s="61"/>
      <c r="J107" s="61"/>
      <c r="K107" s="15"/>
      <c r="L107" s="61"/>
      <c r="M107" s="15"/>
      <c r="N107" s="61"/>
      <c r="O107" s="61"/>
      <c r="P107" s="61"/>
      <c r="Q107" s="69">
        <f t="shared" ref="Q107:Q142" si="17">SUM(D107:P107)</f>
        <v>0</v>
      </c>
      <c r="R107" s="12">
        <f t="shared" si="16"/>
        <v>0</v>
      </c>
      <c r="S107" s="13">
        <v>300</v>
      </c>
      <c r="T107" s="14">
        <f t="shared" ref="T107:T143" si="18">R107*S107</f>
        <v>0</v>
      </c>
    </row>
    <row r="108" spans="1:20" ht="17.25" customHeight="1" x14ac:dyDescent="0.35">
      <c r="A108" s="61">
        <v>3</v>
      </c>
      <c r="B108" s="11" t="s">
        <v>38</v>
      </c>
      <c r="C108" s="68" t="s">
        <v>22</v>
      </c>
      <c r="D108" s="61"/>
      <c r="E108" s="61"/>
      <c r="F108" s="61"/>
      <c r="G108" s="61"/>
      <c r="H108" s="61"/>
      <c r="I108" s="61"/>
      <c r="J108" s="61"/>
      <c r="K108" s="61"/>
      <c r="L108" s="61"/>
      <c r="M108" s="15"/>
      <c r="N108" s="61"/>
      <c r="O108" s="61"/>
      <c r="P108" s="61"/>
      <c r="Q108" s="69">
        <f t="shared" si="17"/>
        <v>0</v>
      </c>
      <c r="R108" s="12">
        <f t="shared" si="16"/>
        <v>0</v>
      </c>
      <c r="S108" s="13">
        <v>90</v>
      </c>
      <c r="T108" s="14">
        <f t="shared" si="18"/>
        <v>0</v>
      </c>
    </row>
    <row r="109" spans="1:20" ht="17.25" customHeight="1" x14ac:dyDescent="0.35">
      <c r="A109" s="61">
        <v>4</v>
      </c>
      <c r="B109" s="11" t="s">
        <v>60</v>
      </c>
      <c r="C109" s="68" t="s">
        <v>22</v>
      </c>
      <c r="D109" s="61"/>
      <c r="E109" s="61"/>
      <c r="F109" s="61"/>
      <c r="G109" s="61"/>
      <c r="H109" s="61"/>
      <c r="I109" s="61"/>
      <c r="J109" s="61"/>
      <c r="K109" s="61"/>
      <c r="L109" s="61"/>
      <c r="M109" s="15"/>
      <c r="N109" s="61"/>
      <c r="O109" s="61"/>
      <c r="P109" s="61"/>
      <c r="Q109" s="69">
        <f t="shared" si="17"/>
        <v>0</v>
      </c>
      <c r="R109" s="12">
        <f t="shared" si="16"/>
        <v>0</v>
      </c>
      <c r="S109" s="13">
        <v>30</v>
      </c>
      <c r="T109" s="14">
        <f t="shared" si="18"/>
        <v>0</v>
      </c>
    </row>
    <row r="110" spans="1:20" ht="17.25" customHeight="1" x14ac:dyDescent="0.35">
      <c r="A110" s="61">
        <v>5</v>
      </c>
      <c r="B110" s="11" t="s">
        <v>39</v>
      </c>
      <c r="C110" s="68" t="s">
        <v>22</v>
      </c>
      <c r="D110" s="61"/>
      <c r="E110" s="61"/>
      <c r="F110" s="61"/>
      <c r="G110" s="61"/>
      <c r="H110" s="61"/>
      <c r="I110" s="61"/>
      <c r="J110" s="61"/>
      <c r="K110" s="61"/>
      <c r="L110" s="61"/>
      <c r="M110" s="15"/>
      <c r="N110" s="61"/>
      <c r="O110" s="61"/>
      <c r="P110" s="61"/>
      <c r="Q110" s="69">
        <f t="shared" si="17"/>
        <v>0</v>
      </c>
      <c r="R110" s="12">
        <f t="shared" si="16"/>
        <v>0</v>
      </c>
      <c r="S110" s="13">
        <v>25</v>
      </c>
      <c r="T110" s="14">
        <f t="shared" si="18"/>
        <v>0</v>
      </c>
    </row>
    <row r="111" spans="1:20" ht="17.25" customHeight="1" x14ac:dyDescent="0.35">
      <c r="A111" s="61">
        <v>6</v>
      </c>
      <c r="B111" s="11" t="s">
        <v>30</v>
      </c>
      <c r="C111" s="68" t="s">
        <v>21</v>
      </c>
      <c r="D111" s="61"/>
      <c r="E111" s="61"/>
      <c r="F111" s="61"/>
      <c r="G111" s="61"/>
      <c r="H111" s="15"/>
      <c r="I111" s="61"/>
      <c r="J111" s="61"/>
      <c r="K111" s="61"/>
      <c r="L111" s="61"/>
      <c r="M111" s="61"/>
      <c r="N111" s="61"/>
      <c r="O111" s="61"/>
      <c r="P111" s="61"/>
      <c r="Q111" s="69">
        <f t="shared" si="17"/>
        <v>0</v>
      </c>
      <c r="R111" s="12">
        <f t="shared" si="16"/>
        <v>0</v>
      </c>
      <c r="S111" s="13">
        <v>160</v>
      </c>
      <c r="T111" s="14">
        <f t="shared" si="18"/>
        <v>0</v>
      </c>
    </row>
    <row r="112" spans="1:20" ht="17.25" customHeight="1" x14ac:dyDescent="0.35">
      <c r="A112" s="61">
        <v>7</v>
      </c>
      <c r="B112" s="11" t="s">
        <v>31</v>
      </c>
      <c r="C112" s="68" t="s">
        <v>21</v>
      </c>
      <c r="D112" s="61"/>
      <c r="E112" s="61"/>
      <c r="F112" s="61"/>
      <c r="G112" s="61"/>
      <c r="H112" s="61"/>
      <c r="I112" s="61"/>
      <c r="J112" s="61"/>
      <c r="K112" s="15"/>
      <c r="L112" s="61"/>
      <c r="M112" s="15"/>
      <c r="N112" s="61"/>
      <c r="O112" s="61"/>
      <c r="P112" s="61"/>
      <c r="Q112" s="69">
        <f t="shared" si="17"/>
        <v>0</v>
      </c>
      <c r="R112" s="12">
        <f t="shared" si="16"/>
        <v>0</v>
      </c>
      <c r="S112" s="13">
        <v>340</v>
      </c>
      <c r="T112" s="14">
        <f t="shared" si="18"/>
        <v>0</v>
      </c>
    </row>
    <row r="113" spans="1:20" ht="17.25" customHeight="1" x14ac:dyDescent="0.35">
      <c r="A113" s="61">
        <v>8</v>
      </c>
      <c r="B113" s="11" t="s">
        <v>25</v>
      </c>
      <c r="C113" s="68" t="s">
        <v>21</v>
      </c>
      <c r="D113" s="61"/>
      <c r="E113" s="61"/>
      <c r="F113" s="61"/>
      <c r="G113" s="61"/>
      <c r="H113" s="15">
        <v>0.03</v>
      </c>
      <c r="I113" s="15">
        <v>7.0000000000000007E-2</v>
      </c>
      <c r="J113" s="61"/>
      <c r="K113" s="61"/>
      <c r="L113" s="61"/>
      <c r="M113" s="61"/>
      <c r="N113" s="61"/>
      <c r="O113" s="61"/>
      <c r="P113" s="61"/>
      <c r="Q113" s="69">
        <f t="shared" si="17"/>
        <v>0.1</v>
      </c>
      <c r="R113" s="12">
        <f t="shared" si="16"/>
        <v>7.5</v>
      </c>
      <c r="S113" s="13">
        <v>2600</v>
      </c>
      <c r="T113" s="14">
        <f t="shared" si="18"/>
        <v>19500</v>
      </c>
    </row>
    <row r="114" spans="1:20" ht="17.25" customHeight="1" x14ac:dyDescent="0.35">
      <c r="A114" s="61">
        <v>9</v>
      </c>
      <c r="B114" s="11" t="s">
        <v>259</v>
      </c>
      <c r="C114" s="68" t="s">
        <v>21</v>
      </c>
      <c r="D114" s="61"/>
      <c r="E114" s="61"/>
      <c r="F114" s="61"/>
      <c r="G114" s="61"/>
      <c r="H114" s="61"/>
      <c r="I114" s="61"/>
      <c r="J114" s="61"/>
      <c r="K114" s="15"/>
      <c r="L114" s="61"/>
      <c r="M114" s="15"/>
      <c r="N114" s="61"/>
      <c r="O114" s="61"/>
      <c r="P114" s="61"/>
      <c r="Q114" s="69">
        <f t="shared" si="17"/>
        <v>0</v>
      </c>
      <c r="R114" s="12">
        <f t="shared" si="16"/>
        <v>0</v>
      </c>
      <c r="S114" s="13">
        <v>500</v>
      </c>
      <c r="T114" s="14">
        <f t="shared" si="18"/>
        <v>0</v>
      </c>
    </row>
    <row r="115" spans="1:20" ht="17.25" customHeight="1" x14ac:dyDescent="0.35">
      <c r="A115" s="61">
        <v>10</v>
      </c>
      <c r="B115" s="11" t="s">
        <v>33</v>
      </c>
      <c r="C115" s="68" t="s">
        <v>22</v>
      </c>
      <c r="D115" s="61"/>
      <c r="E115" s="61"/>
      <c r="F115" s="61"/>
      <c r="G115" s="61"/>
      <c r="H115" s="61"/>
      <c r="I115" s="61"/>
      <c r="J115" s="61"/>
      <c r="K115" s="61"/>
      <c r="L115" s="61"/>
      <c r="M115" s="15">
        <v>0.02</v>
      </c>
      <c r="N115" s="61"/>
      <c r="O115" s="61"/>
      <c r="P115" s="61"/>
      <c r="Q115" s="69">
        <f t="shared" si="17"/>
        <v>0.02</v>
      </c>
      <c r="R115" s="12">
        <f t="shared" si="16"/>
        <v>1.5</v>
      </c>
      <c r="S115" s="13">
        <v>55</v>
      </c>
      <c r="T115" s="14">
        <f t="shared" si="18"/>
        <v>82.5</v>
      </c>
    </row>
    <row r="116" spans="1:20" ht="17.25" customHeight="1" x14ac:dyDescent="0.35">
      <c r="A116" s="61">
        <v>11</v>
      </c>
      <c r="B116" s="11" t="s">
        <v>51</v>
      </c>
      <c r="C116" s="68" t="s">
        <v>21</v>
      </c>
      <c r="D116" s="61"/>
      <c r="E116" s="61"/>
      <c r="F116" s="61"/>
      <c r="G116" s="61"/>
      <c r="H116" s="61"/>
      <c r="I116" s="61"/>
      <c r="J116" s="61"/>
      <c r="K116" s="15"/>
      <c r="L116" s="61"/>
      <c r="M116" s="15"/>
      <c r="N116" s="61"/>
      <c r="O116" s="61">
        <v>5.0000000000000001E-3</v>
      </c>
      <c r="P116" s="61"/>
      <c r="Q116" s="69">
        <f t="shared" si="17"/>
        <v>5.0000000000000001E-3</v>
      </c>
      <c r="R116" s="12">
        <f t="shared" si="16"/>
        <v>0.375</v>
      </c>
      <c r="S116" s="13">
        <v>1500</v>
      </c>
      <c r="T116" s="14">
        <f t="shared" si="18"/>
        <v>562.5</v>
      </c>
    </row>
    <row r="117" spans="1:20" ht="17.25" customHeight="1" x14ac:dyDescent="0.35">
      <c r="A117" s="61">
        <v>12</v>
      </c>
      <c r="B117" s="11" t="s">
        <v>42</v>
      </c>
      <c r="C117" s="68" t="s">
        <v>21</v>
      </c>
      <c r="D117" s="61"/>
      <c r="E117" s="61"/>
      <c r="F117" s="61"/>
      <c r="G117" s="61"/>
      <c r="H117" s="15">
        <v>0.03</v>
      </c>
      <c r="I117" s="15">
        <v>0.06</v>
      </c>
      <c r="J117" s="61"/>
      <c r="K117" s="61"/>
      <c r="L117" s="61"/>
      <c r="M117" s="61">
        <v>0.02</v>
      </c>
      <c r="N117" s="61"/>
      <c r="O117" s="61"/>
      <c r="P117" s="61"/>
      <c r="Q117" s="69">
        <f t="shared" si="17"/>
        <v>0.11</v>
      </c>
      <c r="R117" s="12">
        <f t="shared" si="16"/>
        <v>8.25</v>
      </c>
      <c r="S117" s="13">
        <v>180</v>
      </c>
      <c r="T117" s="14">
        <f t="shared" si="18"/>
        <v>1485</v>
      </c>
    </row>
    <row r="118" spans="1:20" ht="17.25" customHeight="1" x14ac:dyDescent="0.35">
      <c r="A118" s="61">
        <v>13</v>
      </c>
      <c r="B118" s="11" t="s">
        <v>32</v>
      </c>
      <c r="C118" s="68" t="s">
        <v>21</v>
      </c>
      <c r="D118" s="61"/>
      <c r="E118" s="61"/>
      <c r="F118" s="61"/>
      <c r="G118" s="61"/>
      <c r="H118" s="61"/>
      <c r="I118" s="61"/>
      <c r="J118" s="61"/>
      <c r="K118" s="61"/>
      <c r="L118" s="61"/>
      <c r="M118" s="15"/>
      <c r="N118" s="61"/>
      <c r="O118" s="61"/>
      <c r="P118" s="15"/>
      <c r="Q118" s="69">
        <f t="shared" si="17"/>
        <v>0</v>
      </c>
      <c r="R118" s="12">
        <f t="shared" si="16"/>
        <v>0</v>
      </c>
      <c r="S118" s="13">
        <v>220</v>
      </c>
      <c r="T118" s="14">
        <f t="shared" si="18"/>
        <v>0</v>
      </c>
    </row>
    <row r="119" spans="1:20" ht="17.25" customHeight="1" x14ac:dyDescent="0.35">
      <c r="A119" s="61">
        <v>14</v>
      </c>
      <c r="B119" s="11" t="s">
        <v>5</v>
      </c>
      <c r="C119" s="68" t="s">
        <v>21</v>
      </c>
      <c r="D119" s="15">
        <v>0.02</v>
      </c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9">
        <v>0.04</v>
      </c>
      <c r="R119" s="12">
        <f t="shared" si="16"/>
        <v>3</v>
      </c>
      <c r="S119" s="13">
        <v>200</v>
      </c>
      <c r="T119" s="14">
        <f t="shared" si="18"/>
        <v>600</v>
      </c>
    </row>
    <row r="120" spans="1:20" ht="17.25" customHeight="1" x14ac:dyDescent="0.35">
      <c r="A120" s="61">
        <v>15</v>
      </c>
      <c r="B120" s="11" t="s">
        <v>35</v>
      </c>
      <c r="C120" s="68" t="s">
        <v>21</v>
      </c>
      <c r="D120" s="61"/>
      <c r="E120" s="61"/>
      <c r="F120" s="61"/>
      <c r="G120" s="61"/>
      <c r="H120" s="15"/>
      <c r="I120" s="61"/>
      <c r="J120" s="61"/>
      <c r="K120" s="61"/>
      <c r="L120" s="61"/>
      <c r="M120" s="61"/>
      <c r="N120" s="61"/>
      <c r="O120" s="61"/>
      <c r="P120" s="61"/>
      <c r="Q120" s="69">
        <f t="shared" si="17"/>
        <v>0</v>
      </c>
      <c r="R120" s="12">
        <f t="shared" si="16"/>
        <v>0</v>
      </c>
      <c r="S120" s="13">
        <v>450</v>
      </c>
      <c r="T120" s="14">
        <f t="shared" si="18"/>
        <v>0</v>
      </c>
    </row>
    <row r="121" spans="1:20" ht="17.25" customHeight="1" x14ac:dyDescent="0.35">
      <c r="A121" s="61">
        <v>16</v>
      </c>
      <c r="B121" s="11" t="s">
        <v>55</v>
      </c>
      <c r="C121" s="68" t="s">
        <v>21</v>
      </c>
      <c r="D121" s="61"/>
      <c r="E121" s="61"/>
      <c r="F121" s="61"/>
      <c r="G121" s="61"/>
      <c r="H121" s="61"/>
      <c r="I121" s="61"/>
      <c r="J121" s="61"/>
      <c r="K121" s="15"/>
      <c r="L121" s="61"/>
      <c r="M121" s="15"/>
      <c r="N121" s="61"/>
      <c r="O121" s="61"/>
      <c r="P121" s="61"/>
      <c r="Q121" s="69">
        <f t="shared" si="17"/>
        <v>0</v>
      </c>
      <c r="R121" s="12">
        <f t="shared" si="16"/>
        <v>0</v>
      </c>
      <c r="S121" s="13">
        <v>50</v>
      </c>
      <c r="T121" s="14">
        <f t="shared" si="18"/>
        <v>0</v>
      </c>
    </row>
    <row r="122" spans="1:20" ht="17.25" customHeight="1" x14ac:dyDescent="0.35">
      <c r="A122" s="61">
        <v>17</v>
      </c>
      <c r="B122" s="11" t="s">
        <v>59</v>
      </c>
      <c r="C122" s="68" t="s">
        <v>21</v>
      </c>
      <c r="D122" s="61"/>
      <c r="E122" s="61"/>
      <c r="F122" s="61"/>
      <c r="G122" s="61"/>
      <c r="H122" s="61"/>
      <c r="I122" s="61"/>
      <c r="J122" s="61"/>
      <c r="K122" s="61"/>
      <c r="L122" s="15">
        <v>0.02</v>
      </c>
      <c r="M122" s="15"/>
      <c r="N122" s="61"/>
      <c r="O122" s="61"/>
      <c r="P122" s="61"/>
      <c r="Q122" s="69">
        <f t="shared" si="17"/>
        <v>0.02</v>
      </c>
      <c r="R122" s="12">
        <f t="shared" si="16"/>
        <v>1.5</v>
      </c>
      <c r="S122" s="13">
        <v>600</v>
      </c>
      <c r="T122" s="14">
        <f t="shared" si="18"/>
        <v>900</v>
      </c>
    </row>
    <row r="123" spans="1:20" ht="17.25" customHeight="1" x14ac:dyDescent="0.35">
      <c r="A123" s="61">
        <v>18</v>
      </c>
      <c r="B123" s="11" t="s">
        <v>43</v>
      </c>
      <c r="C123" s="68" t="s">
        <v>21</v>
      </c>
      <c r="D123" s="15">
        <v>6.0000000000000001E-3</v>
      </c>
      <c r="E123" s="61"/>
      <c r="F123" s="61"/>
      <c r="G123" s="15">
        <v>5.0000000000000001E-3</v>
      </c>
      <c r="H123" s="61"/>
      <c r="I123" s="61"/>
      <c r="J123" s="61"/>
      <c r="K123" s="61"/>
      <c r="L123" s="61">
        <v>6.0000000000000001E-3</v>
      </c>
      <c r="M123" s="15"/>
      <c r="N123" s="61"/>
      <c r="O123" s="61"/>
      <c r="P123" s="61"/>
      <c r="Q123" s="69">
        <f t="shared" si="17"/>
        <v>1.7000000000000001E-2</v>
      </c>
      <c r="R123" s="12">
        <f t="shared" si="16"/>
        <v>1.2750000000000001</v>
      </c>
      <c r="S123" s="13">
        <v>460</v>
      </c>
      <c r="T123" s="14">
        <f t="shared" si="18"/>
        <v>586.50000000000011</v>
      </c>
    </row>
    <row r="124" spans="1:20" ht="17.25" customHeight="1" x14ac:dyDescent="0.35">
      <c r="A124" s="61">
        <v>19</v>
      </c>
      <c r="B124" s="11" t="s">
        <v>54</v>
      </c>
      <c r="C124" s="68" t="s">
        <v>21</v>
      </c>
      <c r="D124" s="61"/>
      <c r="E124" s="61"/>
      <c r="F124" s="61"/>
      <c r="G124" s="61"/>
      <c r="H124" s="15"/>
      <c r="I124" s="61"/>
      <c r="J124" s="61"/>
      <c r="K124" s="15"/>
      <c r="L124" s="61"/>
      <c r="M124" s="15"/>
      <c r="N124" s="61"/>
      <c r="O124" s="61"/>
      <c r="P124" s="61"/>
      <c r="Q124" s="69">
        <v>0.04</v>
      </c>
      <c r="R124" s="12">
        <f t="shared" si="16"/>
        <v>3</v>
      </c>
      <c r="S124" s="13">
        <v>200</v>
      </c>
      <c r="T124" s="14">
        <f t="shared" si="18"/>
        <v>600</v>
      </c>
    </row>
    <row r="125" spans="1:20" ht="17.25" customHeight="1" x14ac:dyDescent="0.35">
      <c r="A125" s="61">
        <v>20</v>
      </c>
      <c r="B125" s="11" t="s">
        <v>50</v>
      </c>
      <c r="C125" s="68" t="s">
        <v>21</v>
      </c>
      <c r="D125" s="61"/>
      <c r="E125" s="61"/>
      <c r="F125" s="61"/>
      <c r="G125" s="61"/>
      <c r="H125" s="15"/>
      <c r="I125" s="61"/>
      <c r="J125" s="61"/>
      <c r="K125" s="15"/>
      <c r="L125" s="61"/>
      <c r="M125" s="15"/>
      <c r="N125" s="61"/>
      <c r="O125" s="61"/>
      <c r="P125" s="61"/>
      <c r="Q125" s="69">
        <f t="shared" si="17"/>
        <v>0</v>
      </c>
      <c r="R125" s="12">
        <f t="shared" si="16"/>
        <v>0</v>
      </c>
      <c r="S125" s="13">
        <v>150</v>
      </c>
      <c r="T125" s="14">
        <f t="shared" si="18"/>
        <v>0</v>
      </c>
    </row>
    <row r="126" spans="1:20" ht="17.25" customHeight="1" x14ac:dyDescent="0.35">
      <c r="A126" s="61">
        <v>21</v>
      </c>
      <c r="B126" s="11" t="s">
        <v>45</v>
      </c>
      <c r="C126" s="68" t="s">
        <v>21</v>
      </c>
      <c r="D126" s="61"/>
      <c r="E126" s="61"/>
      <c r="F126" s="61"/>
      <c r="G126" s="61"/>
      <c r="H126" s="61"/>
      <c r="I126" s="15">
        <v>0.04</v>
      </c>
      <c r="J126" s="61"/>
      <c r="K126" s="61"/>
      <c r="L126" s="61"/>
      <c r="M126" s="61"/>
      <c r="N126" s="61"/>
      <c r="O126" s="61"/>
      <c r="P126" s="61"/>
      <c r="Q126" s="69">
        <f t="shared" si="17"/>
        <v>0.04</v>
      </c>
      <c r="R126" s="12">
        <f t="shared" si="16"/>
        <v>3</v>
      </c>
      <c r="S126" s="13">
        <v>250</v>
      </c>
      <c r="T126" s="14">
        <f t="shared" si="18"/>
        <v>750</v>
      </c>
    </row>
    <row r="127" spans="1:20" ht="17.25" customHeight="1" x14ac:dyDescent="0.35">
      <c r="A127" s="61">
        <v>22</v>
      </c>
      <c r="B127" s="11" t="s">
        <v>49</v>
      </c>
      <c r="C127" s="68" t="s">
        <v>21</v>
      </c>
      <c r="D127" s="61"/>
      <c r="E127" s="61"/>
      <c r="F127" s="61"/>
      <c r="G127" s="61"/>
      <c r="H127" s="61"/>
      <c r="I127" s="15"/>
      <c r="J127" s="61"/>
      <c r="K127" s="61"/>
      <c r="L127" s="61"/>
      <c r="M127" s="61"/>
      <c r="N127" s="61"/>
      <c r="O127" s="61"/>
      <c r="P127" s="61"/>
      <c r="Q127" s="69">
        <f t="shared" si="17"/>
        <v>0</v>
      </c>
      <c r="R127" s="12">
        <f t="shared" si="16"/>
        <v>0</v>
      </c>
      <c r="S127" s="13">
        <v>400</v>
      </c>
      <c r="T127" s="14">
        <f t="shared" si="18"/>
        <v>0</v>
      </c>
    </row>
    <row r="128" spans="1:20" ht="17.25" customHeight="1" x14ac:dyDescent="0.35">
      <c r="A128" s="61">
        <v>23</v>
      </c>
      <c r="B128" s="11" t="s">
        <v>4</v>
      </c>
      <c r="C128" s="68" t="s">
        <v>21</v>
      </c>
      <c r="D128" s="61"/>
      <c r="E128" s="15">
        <v>0.03</v>
      </c>
      <c r="F128" s="15"/>
      <c r="G128" s="61"/>
      <c r="H128" s="61"/>
      <c r="I128" s="61"/>
      <c r="J128" s="15">
        <v>0.08</v>
      </c>
      <c r="K128" s="61"/>
      <c r="L128" s="61"/>
      <c r="M128" s="61"/>
      <c r="N128" s="15"/>
      <c r="O128" s="61"/>
      <c r="P128" s="61"/>
      <c r="Q128" s="69">
        <f t="shared" si="17"/>
        <v>0.11</v>
      </c>
      <c r="R128" s="12">
        <f t="shared" si="16"/>
        <v>8.25</v>
      </c>
      <c r="S128" s="13">
        <v>95</v>
      </c>
      <c r="T128" s="14">
        <f t="shared" si="18"/>
        <v>783.75</v>
      </c>
    </row>
    <row r="129" spans="1:20" ht="17.25" customHeight="1" x14ac:dyDescent="0.35">
      <c r="A129" s="61">
        <v>24</v>
      </c>
      <c r="B129" s="11" t="s">
        <v>6</v>
      </c>
      <c r="C129" s="68" t="s">
        <v>20</v>
      </c>
      <c r="D129" s="61"/>
      <c r="E129" s="61"/>
      <c r="F129" s="61"/>
      <c r="G129" s="61"/>
      <c r="H129" s="61">
        <v>4.0000000000000001E-3</v>
      </c>
      <c r="I129" s="61">
        <v>6.0000000000000001E-3</v>
      </c>
      <c r="J129" s="61"/>
      <c r="K129" s="61"/>
      <c r="L129" s="61"/>
      <c r="M129" s="61">
        <v>2E-3</v>
      </c>
      <c r="N129" s="61"/>
      <c r="O129" s="61"/>
      <c r="P129" s="61"/>
      <c r="Q129" s="69">
        <v>1.2999999999999999E-2</v>
      </c>
      <c r="R129" s="12">
        <f t="shared" si="16"/>
        <v>0.97499999999999998</v>
      </c>
      <c r="S129" s="13">
        <v>520</v>
      </c>
      <c r="T129" s="14">
        <f t="shared" si="18"/>
        <v>507</v>
      </c>
    </row>
    <row r="130" spans="1:20" ht="17.25" customHeight="1" x14ac:dyDescent="0.35">
      <c r="A130" s="61">
        <v>25</v>
      </c>
      <c r="B130" s="11" t="s">
        <v>36</v>
      </c>
      <c r="C130" s="68" t="s">
        <v>21</v>
      </c>
      <c r="D130" s="61"/>
      <c r="E130" s="61"/>
      <c r="F130" s="61"/>
      <c r="G130" s="61"/>
      <c r="H130" s="15">
        <v>0.04</v>
      </c>
      <c r="I130" s="61"/>
      <c r="J130" s="61"/>
      <c r="K130" s="61"/>
      <c r="L130" s="61"/>
      <c r="M130" s="15"/>
      <c r="N130" s="61"/>
      <c r="O130" s="61"/>
      <c r="P130" s="61"/>
      <c r="Q130" s="69">
        <f t="shared" si="17"/>
        <v>0.04</v>
      </c>
      <c r="R130" s="12">
        <f t="shared" si="16"/>
        <v>3</v>
      </c>
      <c r="S130" s="13">
        <v>300</v>
      </c>
      <c r="T130" s="14">
        <f t="shared" si="18"/>
        <v>900</v>
      </c>
    </row>
    <row r="131" spans="1:20" ht="17.25" customHeight="1" x14ac:dyDescent="0.35">
      <c r="A131" s="61">
        <v>26</v>
      </c>
      <c r="B131" s="11" t="s">
        <v>8</v>
      </c>
      <c r="C131" s="68" t="s">
        <v>21</v>
      </c>
      <c r="D131" s="61"/>
      <c r="E131" s="61"/>
      <c r="F131" s="61"/>
      <c r="G131" s="61"/>
      <c r="H131" s="15">
        <v>0.01</v>
      </c>
      <c r="I131" s="15">
        <v>2.4E-2</v>
      </c>
      <c r="J131" s="61"/>
      <c r="K131" s="61"/>
      <c r="L131" s="61"/>
      <c r="M131" s="61"/>
      <c r="N131" s="61"/>
      <c r="O131" s="61"/>
      <c r="P131" s="61"/>
      <c r="Q131" s="69">
        <f t="shared" si="17"/>
        <v>3.4000000000000002E-2</v>
      </c>
      <c r="R131" s="12">
        <f t="shared" si="16"/>
        <v>2.5500000000000003</v>
      </c>
      <c r="S131" s="13">
        <v>180</v>
      </c>
      <c r="T131" s="14">
        <f t="shared" si="18"/>
        <v>459.00000000000006</v>
      </c>
    </row>
    <row r="132" spans="1:20" ht="17.25" customHeight="1" x14ac:dyDescent="0.35">
      <c r="A132" s="61">
        <v>27</v>
      </c>
      <c r="B132" s="11" t="s">
        <v>46</v>
      </c>
      <c r="C132" s="68" t="s">
        <v>21</v>
      </c>
      <c r="D132" s="61"/>
      <c r="E132" s="61"/>
      <c r="F132" s="61"/>
      <c r="G132" s="61"/>
      <c r="H132" s="61"/>
      <c r="I132" s="61"/>
      <c r="J132" s="61"/>
      <c r="K132" s="61"/>
      <c r="L132" s="61"/>
      <c r="M132" s="15"/>
      <c r="N132" s="61"/>
      <c r="O132" s="15"/>
      <c r="P132" s="61"/>
      <c r="Q132" s="69">
        <f t="shared" si="17"/>
        <v>0</v>
      </c>
      <c r="R132" s="12">
        <f t="shared" si="16"/>
        <v>0</v>
      </c>
      <c r="S132" s="13">
        <v>200</v>
      </c>
      <c r="T132" s="14">
        <f t="shared" si="18"/>
        <v>0</v>
      </c>
    </row>
    <row r="133" spans="1:20" ht="17.25" customHeight="1" x14ac:dyDescent="0.35">
      <c r="A133" s="61">
        <v>28</v>
      </c>
      <c r="B133" s="11" t="s">
        <v>61</v>
      </c>
      <c r="C133" s="68" t="s">
        <v>21</v>
      </c>
      <c r="D133" s="15">
        <v>6.0000000000000001E-3</v>
      </c>
      <c r="E133" s="61"/>
      <c r="F133" s="15">
        <v>1.4999999999999999E-2</v>
      </c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9">
        <f t="shared" si="17"/>
        <v>2.0999999999999998E-2</v>
      </c>
      <c r="R133" s="12">
        <f t="shared" si="16"/>
        <v>1.5749999999999997</v>
      </c>
      <c r="S133" s="13">
        <v>800</v>
      </c>
      <c r="T133" s="14">
        <f t="shared" si="18"/>
        <v>1259.9999999999998</v>
      </c>
    </row>
    <row r="134" spans="1:20" ht="17.25" customHeight="1" x14ac:dyDescent="0.35">
      <c r="A134" s="61">
        <v>29</v>
      </c>
      <c r="B134" s="11" t="s">
        <v>102</v>
      </c>
      <c r="C134" s="68" t="s">
        <v>22</v>
      </c>
      <c r="D134" s="61"/>
      <c r="E134" s="61"/>
      <c r="F134" s="61"/>
      <c r="G134" s="61"/>
      <c r="H134" s="61"/>
      <c r="I134" s="61"/>
      <c r="J134" s="61"/>
      <c r="K134" s="61"/>
      <c r="L134" s="61"/>
      <c r="M134" s="15"/>
      <c r="N134" s="61"/>
      <c r="O134" s="61"/>
      <c r="P134" s="61"/>
      <c r="Q134" s="69">
        <f t="shared" si="17"/>
        <v>0</v>
      </c>
      <c r="R134" s="12">
        <f t="shared" si="16"/>
        <v>0</v>
      </c>
      <c r="S134" s="13">
        <v>450</v>
      </c>
      <c r="T134" s="14">
        <f t="shared" si="18"/>
        <v>0</v>
      </c>
    </row>
    <row r="135" spans="1:20" ht="17.25" customHeight="1" x14ac:dyDescent="0.35">
      <c r="A135" s="61">
        <v>30</v>
      </c>
      <c r="B135" s="11" t="s">
        <v>9</v>
      </c>
      <c r="C135" s="68" t="s">
        <v>21</v>
      </c>
      <c r="D135" s="61"/>
      <c r="E135" s="61"/>
      <c r="F135" s="61"/>
      <c r="G135" s="61"/>
      <c r="H135" s="15">
        <v>0.01</v>
      </c>
      <c r="I135" s="15">
        <v>2.5999999999999999E-2</v>
      </c>
      <c r="J135" s="61"/>
      <c r="K135" s="61">
        <v>0.02</v>
      </c>
      <c r="L135" s="61"/>
      <c r="M135" s="61"/>
      <c r="N135" s="61"/>
      <c r="O135" s="61"/>
      <c r="P135" s="61"/>
      <c r="Q135" s="69">
        <f t="shared" si="17"/>
        <v>5.5999999999999994E-2</v>
      </c>
      <c r="R135" s="12">
        <f t="shared" si="16"/>
        <v>4.1999999999999993</v>
      </c>
      <c r="S135" s="13">
        <v>200</v>
      </c>
      <c r="T135" s="14">
        <f t="shared" si="18"/>
        <v>839.99999999999989</v>
      </c>
    </row>
    <row r="136" spans="1:20" ht="17.25" customHeight="1" x14ac:dyDescent="0.35">
      <c r="A136" s="61">
        <v>31</v>
      </c>
      <c r="B136" s="11" t="s">
        <v>24</v>
      </c>
      <c r="C136" s="68" t="s">
        <v>20</v>
      </c>
      <c r="D136" s="15">
        <v>0.18</v>
      </c>
      <c r="E136" s="61"/>
      <c r="F136" s="61"/>
      <c r="G136" s="15">
        <v>0.1</v>
      </c>
      <c r="H136" s="61"/>
      <c r="I136" s="61"/>
      <c r="J136" s="61"/>
      <c r="K136" s="61"/>
      <c r="L136" s="61"/>
      <c r="M136" s="61">
        <v>4.4999999999999998E-2</v>
      </c>
      <c r="N136" s="61"/>
      <c r="O136" s="15">
        <v>0.1</v>
      </c>
      <c r="P136" s="61"/>
      <c r="Q136" s="69">
        <f t="shared" si="17"/>
        <v>0.42500000000000004</v>
      </c>
      <c r="R136" s="12">
        <f t="shared" si="16"/>
        <v>31.875000000000004</v>
      </c>
      <c r="S136" s="13">
        <v>190</v>
      </c>
      <c r="T136" s="14">
        <f t="shared" si="18"/>
        <v>6056.2500000000009</v>
      </c>
    </row>
    <row r="137" spans="1:20" ht="17.25" customHeight="1" x14ac:dyDescent="0.35">
      <c r="A137" s="61">
        <v>32</v>
      </c>
      <c r="B137" s="11" t="s">
        <v>44</v>
      </c>
      <c r="C137" s="68" t="s">
        <v>20</v>
      </c>
      <c r="D137" s="61"/>
      <c r="E137" s="61"/>
      <c r="F137" s="61"/>
      <c r="G137" s="61"/>
      <c r="H137" s="61">
        <v>2E-3</v>
      </c>
      <c r="I137" s="61">
        <v>3.0000000000000001E-3</v>
      </c>
      <c r="J137" s="61"/>
      <c r="K137" s="61"/>
      <c r="L137" s="61"/>
      <c r="M137" s="61"/>
      <c r="N137" s="61"/>
      <c r="O137" s="61"/>
      <c r="P137" s="61"/>
      <c r="Q137" s="69">
        <f t="shared" si="17"/>
        <v>5.0000000000000001E-3</v>
      </c>
      <c r="R137" s="12">
        <f t="shared" si="16"/>
        <v>0.375</v>
      </c>
      <c r="S137" s="13">
        <v>600</v>
      </c>
      <c r="T137" s="14">
        <f t="shared" si="18"/>
        <v>225</v>
      </c>
    </row>
    <row r="138" spans="1:20" ht="17.25" customHeight="1" x14ac:dyDescent="0.35">
      <c r="A138" s="61">
        <v>33</v>
      </c>
      <c r="B138" s="11" t="s">
        <v>34</v>
      </c>
      <c r="C138" s="68" t="s">
        <v>21</v>
      </c>
      <c r="D138" s="15"/>
      <c r="E138" s="61"/>
      <c r="F138" s="61"/>
      <c r="G138" s="61"/>
      <c r="H138" s="61"/>
      <c r="I138" s="61"/>
      <c r="J138" s="61"/>
      <c r="K138" s="61"/>
      <c r="L138" s="61"/>
      <c r="M138" s="15"/>
      <c r="N138" s="61"/>
      <c r="O138" s="61"/>
      <c r="P138" s="61"/>
      <c r="Q138" s="69">
        <f t="shared" si="17"/>
        <v>0</v>
      </c>
      <c r="R138" s="12">
        <f t="shared" si="16"/>
        <v>0</v>
      </c>
      <c r="S138" s="13">
        <v>160</v>
      </c>
      <c r="T138" s="14">
        <f t="shared" si="18"/>
        <v>0</v>
      </c>
    </row>
    <row r="139" spans="1:20" ht="17.25" customHeight="1" x14ac:dyDescent="0.35">
      <c r="A139" s="61">
        <v>34</v>
      </c>
      <c r="B139" s="11" t="s">
        <v>173</v>
      </c>
      <c r="C139" s="68" t="s">
        <v>21</v>
      </c>
      <c r="D139" s="61"/>
      <c r="E139" s="61"/>
      <c r="F139" s="61"/>
      <c r="G139" s="61"/>
      <c r="H139" s="61"/>
      <c r="I139" s="61"/>
      <c r="J139" s="61"/>
      <c r="K139" s="15"/>
      <c r="L139" s="61"/>
      <c r="M139" s="15"/>
      <c r="N139" s="61"/>
      <c r="O139" s="61"/>
      <c r="P139" s="61"/>
      <c r="Q139" s="69">
        <f t="shared" si="17"/>
        <v>0</v>
      </c>
      <c r="R139" s="12">
        <f t="shared" si="16"/>
        <v>0</v>
      </c>
      <c r="S139" s="13">
        <v>200</v>
      </c>
      <c r="T139" s="14">
        <f t="shared" si="18"/>
        <v>0</v>
      </c>
    </row>
    <row r="140" spans="1:20" ht="17.25" customHeight="1" x14ac:dyDescent="0.35">
      <c r="A140" s="61">
        <v>35</v>
      </c>
      <c r="B140" s="11" t="s">
        <v>174</v>
      </c>
      <c r="C140" s="68" t="s">
        <v>21</v>
      </c>
      <c r="D140" s="61"/>
      <c r="E140" s="61"/>
      <c r="F140" s="61"/>
      <c r="G140" s="61"/>
      <c r="H140" s="61"/>
      <c r="I140" s="61"/>
      <c r="J140" s="61"/>
      <c r="K140" s="15"/>
      <c r="L140" s="61"/>
      <c r="M140" s="15"/>
      <c r="N140" s="61"/>
      <c r="O140" s="61"/>
      <c r="P140" s="61"/>
      <c r="Q140" s="69">
        <f t="shared" si="17"/>
        <v>0</v>
      </c>
      <c r="R140" s="12">
        <f t="shared" si="16"/>
        <v>0</v>
      </c>
      <c r="S140" s="13">
        <v>250</v>
      </c>
      <c r="T140" s="14">
        <f t="shared" si="18"/>
        <v>0</v>
      </c>
    </row>
    <row r="141" spans="1:20" ht="17.25" customHeight="1" x14ac:dyDescent="0.35">
      <c r="A141" s="61">
        <v>36</v>
      </c>
      <c r="B141" s="11" t="s">
        <v>10</v>
      </c>
      <c r="C141" s="68" t="s">
        <v>21</v>
      </c>
      <c r="D141" s="61"/>
      <c r="E141" s="61"/>
      <c r="F141" s="61"/>
      <c r="G141" s="61"/>
      <c r="H141" s="61">
        <v>2E-3</v>
      </c>
      <c r="I141" s="61">
        <v>3.0000000000000001E-3</v>
      </c>
      <c r="J141" s="61"/>
      <c r="K141" s="61">
        <v>1E-3</v>
      </c>
      <c r="L141" s="61"/>
      <c r="M141" s="61">
        <v>1E-3</v>
      </c>
      <c r="N141" s="61"/>
      <c r="O141" s="61"/>
      <c r="P141" s="61"/>
      <c r="Q141" s="69">
        <f t="shared" si="17"/>
        <v>7.0000000000000001E-3</v>
      </c>
      <c r="R141" s="12">
        <f t="shared" si="16"/>
        <v>0.52500000000000002</v>
      </c>
      <c r="S141" s="13">
        <v>100</v>
      </c>
      <c r="T141" s="14">
        <f t="shared" si="18"/>
        <v>52.5</v>
      </c>
    </row>
    <row r="142" spans="1:20" ht="17.25" customHeight="1" x14ac:dyDescent="0.35">
      <c r="A142" s="61">
        <v>37</v>
      </c>
      <c r="B142" s="11" t="s">
        <v>7</v>
      </c>
      <c r="C142" s="68" t="s">
        <v>21</v>
      </c>
      <c r="D142" s="61"/>
      <c r="E142" s="61"/>
      <c r="F142" s="61"/>
      <c r="G142" s="61"/>
      <c r="H142" s="15"/>
      <c r="I142" s="15"/>
      <c r="J142" s="61"/>
      <c r="K142" s="61"/>
      <c r="L142" s="61"/>
      <c r="M142" s="15">
        <v>3.5000000000000003E-2</v>
      </c>
      <c r="N142" s="61"/>
      <c r="O142" s="61"/>
      <c r="P142" s="61"/>
      <c r="Q142" s="69">
        <f t="shared" si="17"/>
        <v>3.5000000000000003E-2</v>
      </c>
      <c r="R142" s="12">
        <f t="shared" si="16"/>
        <v>2.6250000000000004</v>
      </c>
      <c r="S142" s="13">
        <v>400</v>
      </c>
      <c r="T142" s="14">
        <f t="shared" si="18"/>
        <v>1050.0000000000002</v>
      </c>
    </row>
    <row r="143" spans="1:20" ht="17.25" customHeight="1" x14ac:dyDescent="0.35">
      <c r="A143" s="61">
        <v>38</v>
      </c>
      <c r="B143" s="11" t="s">
        <v>56</v>
      </c>
      <c r="C143" s="68" t="s">
        <v>21</v>
      </c>
      <c r="D143" s="61"/>
      <c r="E143" s="61"/>
      <c r="F143" s="61"/>
      <c r="G143" s="61">
        <v>1E-3</v>
      </c>
      <c r="H143" s="61"/>
      <c r="I143" s="61"/>
      <c r="J143" s="61"/>
      <c r="K143" s="61"/>
      <c r="L143" s="61"/>
      <c r="M143" s="61"/>
      <c r="N143" s="61"/>
      <c r="O143" s="61"/>
      <c r="P143" s="61"/>
      <c r="Q143" s="69">
        <v>4.0000000000000001E-3</v>
      </c>
      <c r="R143" s="12">
        <f t="shared" si="16"/>
        <v>0.3</v>
      </c>
      <c r="S143" s="13">
        <v>1000</v>
      </c>
      <c r="T143" s="14">
        <f t="shared" si="18"/>
        <v>300</v>
      </c>
    </row>
    <row r="144" spans="1:20" ht="37.5" customHeight="1" x14ac:dyDescent="0.35">
      <c r="A144" s="62"/>
      <c r="B144" s="16" t="s">
        <v>26</v>
      </c>
      <c r="C144" s="59"/>
      <c r="D144" s="114">
        <f>SUM(D106:D143)</f>
        <v>0.21199999999999999</v>
      </c>
      <c r="E144" s="114">
        <f t="shared" ref="E144" si="19">SUM(E106:E143)</f>
        <v>0.03</v>
      </c>
      <c r="F144" s="114">
        <f t="shared" ref="F144" si="20">SUM(F106:F143)</f>
        <v>1.4999999999999999E-2</v>
      </c>
      <c r="G144" s="114">
        <f t="shared" ref="G144:H144" si="21">SUM(G106:G143)</f>
        <v>0.10600000000000001</v>
      </c>
      <c r="H144" s="114">
        <f t="shared" si="21"/>
        <v>0.128</v>
      </c>
      <c r="I144" s="114">
        <f t="shared" ref="I144" si="22">SUM(I106:I143)</f>
        <v>0.23200000000000001</v>
      </c>
      <c r="J144" s="114">
        <f t="shared" ref="J144" si="23">SUM(J106:J143)</f>
        <v>0.08</v>
      </c>
      <c r="K144" s="114">
        <f t="shared" ref="K144" si="24">SUM(K106:K143)</f>
        <v>2.1000000000000001E-2</v>
      </c>
      <c r="L144" s="114">
        <f t="shared" ref="L144:M144" si="25">SUM(L106:L143)</f>
        <v>2.6000000000000002E-2</v>
      </c>
      <c r="M144" s="114">
        <f t="shared" si="25"/>
        <v>0.123</v>
      </c>
      <c r="N144" s="114">
        <f t="shared" ref="N144" si="26">SUM(N106:N143)</f>
        <v>0</v>
      </c>
      <c r="O144" s="114">
        <f t="shared" ref="O144" si="27">SUM(O106:O143)</f>
        <v>0.10500000000000001</v>
      </c>
      <c r="P144" s="114">
        <f>SUM(P106:P143)</f>
        <v>0</v>
      </c>
      <c r="Q144" s="70">
        <f>SUM(C144:P144)</f>
        <v>1.0780000000000001</v>
      </c>
      <c r="R144" s="55">
        <f>SUM(R106:R143)</f>
        <v>85.65</v>
      </c>
      <c r="S144" s="17"/>
      <c r="T144" s="17">
        <f>SUM(T106:T143)</f>
        <v>37500</v>
      </c>
    </row>
    <row r="145" spans="1:20" ht="21" customHeight="1" x14ac:dyDescent="0.35">
      <c r="A145" s="4"/>
      <c r="B145" s="63"/>
      <c r="C145" s="4"/>
      <c r="D145" s="1"/>
      <c r="E145" s="1"/>
      <c r="F145" s="1"/>
      <c r="G145" s="1"/>
      <c r="H145" s="4"/>
      <c r="I145" s="4"/>
      <c r="J145" s="4"/>
      <c r="K145" s="4"/>
      <c r="L145" s="4"/>
      <c r="M145" s="4"/>
      <c r="N145" s="64"/>
      <c r="O145" s="4"/>
      <c r="P145" s="4"/>
      <c r="Q145" s="4"/>
      <c r="R145" s="56"/>
      <c r="S145" s="4"/>
      <c r="T145" s="4"/>
    </row>
    <row r="146" spans="1:20" ht="21" customHeight="1" x14ac:dyDescent="0.35">
      <c r="A146" s="4" t="s">
        <v>83</v>
      </c>
      <c r="B146" s="63"/>
      <c r="C146" s="4"/>
      <c r="D146" s="1"/>
      <c r="E146" s="1"/>
      <c r="F146" s="1"/>
      <c r="G146" s="1"/>
      <c r="H146" s="4" t="s">
        <v>84</v>
      </c>
      <c r="I146" s="4"/>
      <c r="J146" s="4"/>
      <c r="K146" s="4"/>
      <c r="L146" s="4"/>
      <c r="M146" s="4"/>
      <c r="N146" s="109"/>
      <c r="O146" s="4"/>
      <c r="P146" s="4" t="s">
        <v>85</v>
      </c>
      <c r="Q146" s="4"/>
      <c r="R146" s="56"/>
      <c r="S146" s="4"/>
      <c r="T146" s="4"/>
    </row>
    <row r="147" spans="1:20" ht="21" customHeight="1" x14ac:dyDescent="0.35">
      <c r="A147" s="191"/>
      <c r="B147" s="191"/>
      <c r="C147" s="191"/>
      <c r="D147" s="191"/>
      <c r="E147" s="191"/>
      <c r="F147" s="191"/>
      <c r="G147" s="191"/>
      <c r="H147" s="191"/>
      <c r="I147" s="191"/>
      <c r="J147" s="191"/>
      <c r="K147" s="191"/>
      <c r="L147" s="191"/>
      <c r="M147" s="191"/>
      <c r="N147" s="191"/>
      <c r="O147" s="191"/>
      <c r="P147" s="191"/>
      <c r="Q147" s="191"/>
      <c r="R147" s="191"/>
      <c r="S147" s="191"/>
      <c r="T147" s="4"/>
    </row>
    <row r="148" spans="1:20" x14ac:dyDescent="0.35">
      <c r="A148" s="4" t="s">
        <v>133</v>
      </c>
      <c r="B148" s="4"/>
      <c r="C148" s="4"/>
      <c r="D148" s="4"/>
      <c r="E148" s="4"/>
      <c r="F148" s="4"/>
      <c r="G148" s="4"/>
      <c r="H148" s="4"/>
      <c r="I148" s="4"/>
      <c r="J148" s="63"/>
      <c r="K148" s="1"/>
      <c r="L148" s="1"/>
      <c r="M148" s="1"/>
      <c r="N148" s="1"/>
      <c r="O148" s="1"/>
      <c r="P148" s="176" t="s">
        <v>103</v>
      </c>
      <c r="Q148" s="176"/>
      <c r="R148" s="176"/>
      <c r="S148" s="176"/>
      <c r="T148" s="176"/>
    </row>
    <row r="149" spans="1:20" ht="18" customHeight="1" x14ac:dyDescent="0.35">
      <c r="A149" s="1"/>
      <c r="B149" s="177" t="s">
        <v>0</v>
      </c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3"/>
    </row>
    <row r="150" spans="1:20" x14ac:dyDescent="0.35">
      <c r="A150" s="4" t="s">
        <v>299</v>
      </c>
      <c r="B150" s="63"/>
      <c r="C150" s="4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176" t="s">
        <v>211</v>
      </c>
      <c r="P150" s="176"/>
      <c r="Q150" s="176"/>
      <c r="R150" s="176"/>
      <c r="S150" s="176"/>
      <c r="T150" s="176"/>
    </row>
    <row r="151" spans="1:20" x14ac:dyDescent="0.35">
      <c r="A151" s="185" t="s">
        <v>2</v>
      </c>
      <c r="B151" s="185"/>
      <c r="C151" s="60"/>
      <c r="D151" s="62">
        <v>75</v>
      </c>
      <c r="E151" s="6"/>
      <c r="F151" s="6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7"/>
      <c r="R151" s="54"/>
      <c r="S151" s="8"/>
      <c r="T151" s="3"/>
    </row>
    <row r="152" spans="1:20" ht="21.75" customHeight="1" x14ac:dyDescent="0.35">
      <c r="A152" s="186" t="s">
        <v>3</v>
      </c>
      <c r="B152" s="187"/>
      <c r="C152" s="187"/>
      <c r="D152" s="188"/>
      <c r="E152" s="188"/>
      <c r="F152" s="188"/>
      <c r="G152" s="188"/>
      <c r="H152" s="188"/>
      <c r="I152" s="188"/>
      <c r="J152" s="188"/>
      <c r="K152" s="188"/>
      <c r="L152" s="188"/>
      <c r="M152" s="188"/>
      <c r="N152" s="188"/>
      <c r="O152" s="188"/>
      <c r="P152" s="188"/>
      <c r="Q152" s="187"/>
      <c r="R152" s="187"/>
      <c r="S152" s="187"/>
      <c r="T152" s="189"/>
    </row>
    <row r="153" spans="1:20" x14ac:dyDescent="0.35">
      <c r="A153" s="190" t="s">
        <v>19</v>
      </c>
      <c r="B153" s="9"/>
      <c r="C153" s="10"/>
      <c r="D153" s="178" t="s">
        <v>11</v>
      </c>
      <c r="E153" s="178"/>
      <c r="F153" s="178"/>
      <c r="G153" s="178"/>
      <c r="H153" s="178" t="s">
        <v>12</v>
      </c>
      <c r="I153" s="178"/>
      <c r="J153" s="178"/>
      <c r="K153" s="178"/>
      <c r="L153" s="178"/>
      <c r="M153" s="178" t="s">
        <v>14</v>
      </c>
      <c r="N153" s="178"/>
      <c r="O153" s="178"/>
      <c r="P153" s="178"/>
      <c r="Q153" s="179" t="s">
        <v>15</v>
      </c>
      <c r="R153" s="181" t="s">
        <v>16</v>
      </c>
      <c r="S153" s="183" t="s">
        <v>17</v>
      </c>
      <c r="T153" s="183" t="s">
        <v>18</v>
      </c>
    </row>
    <row r="154" spans="1:20" ht="69" customHeight="1" x14ac:dyDescent="0.35">
      <c r="A154" s="178"/>
      <c r="B154" s="65" t="s">
        <v>27</v>
      </c>
      <c r="C154" s="59" t="s">
        <v>28</v>
      </c>
      <c r="D154" s="144" t="s">
        <v>117</v>
      </c>
      <c r="E154" s="65" t="s">
        <v>4</v>
      </c>
      <c r="F154" s="144" t="s">
        <v>140</v>
      </c>
      <c r="G154" s="65" t="s">
        <v>29</v>
      </c>
      <c r="H154" s="144" t="s">
        <v>220</v>
      </c>
      <c r="I154" s="144" t="s">
        <v>82</v>
      </c>
      <c r="J154" s="65" t="s">
        <v>4</v>
      </c>
      <c r="K154" s="144" t="s">
        <v>221</v>
      </c>
      <c r="L154" s="65" t="s">
        <v>13</v>
      </c>
      <c r="M154" s="144" t="s">
        <v>222</v>
      </c>
      <c r="N154" s="65"/>
      <c r="O154" s="144" t="s">
        <v>109</v>
      </c>
      <c r="P154" s="65"/>
      <c r="Q154" s="180"/>
      <c r="R154" s="182"/>
      <c r="S154" s="184"/>
      <c r="T154" s="184"/>
    </row>
    <row r="155" spans="1:20" ht="17.25" customHeight="1" x14ac:dyDescent="0.35">
      <c r="A155" s="61">
        <v>1</v>
      </c>
      <c r="B155" s="11" t="s">
        <v>37</v>
      </c>
      <c r="C155" s="68" t="s">
        <v>20</v>
      </c>
      <c r="D155" s="61"/>
      <c r="E155" s="61"/>
      <c r="F155" s="61"/>
      <c r="G155" s="61"/>
      <c r="H155" s="61"/>
      <c r="I155" s="61"/>
      <c r="J155" s="61"/>
      <c r="K155" s="15"/>
      <c r="L155" s="61"/>
      <c r="M155" s="15"/>
      <c r="N155" s="61"/>
      <c r="O155" s="15"/>
      <c r="P155" s="61"/>
      <c r="Q155" s="69">
        <f>SUM(D155:P155)</f>
        <v>0</v>
      </c>
      <c r="R155" s="12">
        <f t="shared" ref="R155:R192" si="28">Q155*75</f>
        <v>0</v>
      </c>
      <c r="S155" s="13">
        <v>150</v>
      </c>
      <c r="T155" s="14">
        <f>R155*S155</f>
        <v>0</v>
      </c>
    </row>
    <row r="156" spans="1:20" ht="17.25" customHeight="1" x14ac:dyDescent="0.35">
      <c r="A156" s="61">
        <v>2</v>
      </c>
      <c r="B156" s="11" t="s">
        <v>40</v>
      </c>
      <c r="C156" s="68" t="s">
        <v>21</v>
      </c>
      <c r="D156" s="61"/>
      <c r="E156" s="61"/>
      <c r="F156" s="61"/>
      <c r="G156" s="61"/>
      <c r="H156" s="61"/>
      <c r="I156" s="61"/>
      <c r="J156" s="61"/>
      <c r="K156" s="15"/>
      <c r="L156" s="61"/>
      <c r="M156" s="15"/>
      <c r="N156" s="61"/>
      <c r="O156" s="61"/>
      <c r="P156" s="61"/>
      <c r="Q156" s="69">
        <f t="shared" ref="Q156:Q192" si="29">SUM(D156:P156)</f>
        <v>0</v>
      </c>
      <c r="R156" s="12">
        <f t="shared" si="28"/>
        <v>0</v>
      </c>
      <c r="S156" s="13">
        <v>300</v>
      </c>
      <c r="T156" s="14">
        <f t="shared" ref="T156:T192" si="30">R156*S156</f>
        <v>0</v>
      </c>
    </row>
    <row r="157" spans="1:20" ht="17.25" customHeight="1" x14ac:dyDescent="0.35">
      <c r="A157" s="61">
        <v>3</v>
      </c>
      <c r="B157" s="11" t="s">
        <v>38</v>
      </c>
      <c r="C157" s="68" t="s">
        <v>22</v>
      </c>
      <c r="D157" s="61"/>
      <c r="E157" s="61"/>
      <c r="F157" s="61"/>
      <c r="G157" s="61"/>
      <c r="H157" s="61"/>
      <c r="I157" s="61"/>
      <c r="J157" s="61"/>
      <c r="K157" s="61"/>
      <c r="L157" s="61"/>
      <c r="M157" s="15"/>
      <c r="N157" s="61"/>
      <c r="O157" s="61"/>
      <c r="P157" s="61"/>
      <c r="Q157" s="69">
        <f t="shared" si="29"/>
        <v>0</v>
      </c>
      <c r="R157" s="12">
        <f t="shared" si="28"/>
        <v>0</v>
      </c>
      <c r="S157" s="13">
        <v>90</v>
      </c>
      <c r="T157" s="14">
        <f t="shared" si="30"/>
        <v>0</v>
      </c>
    </row>
    <row r="158" spans="1:20" ht="17.25" customHeight="1" x14ac:dyDescent="0.35">
      <c r="A158" s="61">
        <v>4</v>
      </c>
      <c r="B158" s="11" t="s">
        <v>60</v>
      </c>
      <c r="C158" s="68" t="s">
        <v>22</v>
      </c>
      <c r="D158" s="61"/>
      <c r="E158" s="61"/>
      <c r="F158" s="61"/>
      <c r="G158" s="61"/>
      <c r="H158" s="61"/>
      <c r="I158" s="61"/>
      <c r="J158" s="61"/>
      <c r="K158" s="61"/>
      <c r="L158" s="61"/>
      <c r="M158" s="15"/>
      <c r="N158" s="61"/>
      <c r="O158" s="61"/>
      <c r="P158" s="61"/>
      <c r="Q158" s="69">
        <f t="shared" si="29"/>
        <v>0</v>
      </c>
      <c r="R158" s="12">
        <f t="shared" si="28"/>
        <v>0</v>
      </c>
      <c r="S158" s="13">
        <v>30</v>
      </c>
      <c r="T158" s="14">
        <f t="shared" si="30"/>
        <v>0</v>
      </c>
    </row>
    <row r="159" spans="1:20" ht="17.25" customHeight="1" x14ac:dyDescent="0.35">
      <c r="A159" s="61">
        <v>5</v>
      </c>
      <c r="B159" s="11" t="s">
        <v>39</v>
      </c>
      <c r="C159" s="68" t="s">
        <v>22</v>
      </c>
      <c r="D159" s="61"/>
      <c r="E159" s="61"/>
      <c r="F159" s="61"/>
      <c r="G159" s="61"/>
      <c r="H159" s="61"/>
      <c r="I159" s="61"/>
      <c r="J159" s="61"/>
      <c r="K159" s="61"/>
      <c r="L159" s="61"/>
      <c r="M159" s="15"/>
      <c r="N159" s="61"/>
      <c r="O159" s="61"/>
      <c r="P159" s="61"/>
      <c r="Q159" s="69">
        <f t="shared" si="29"/>
        <v>0</v>
      </c>
      <c r="R159" s="12">
        <f t="shared" si="28"/>
        <v>0</v>
      </c>
      <c r="S159" s="13">
        <v>25</v>
      </c>
      <c r="T159" s="14">
        <f t="shared" si="30"/>
        <v>0</v>
      </c>
    </row>
    <row r="160" spans="1:20" ht="17.25" customHeight="1" x14ac:dyDescent="0.35">
      <c r="A160" s="61">
        <v>6</v>
      </c>
      <c r="B160" s="11" t="s">
        <v>30</v>
      </c>
      <c r="C160" s="68" t="s">
        <v>21</v>
      </c>
      <c r="D160" s="61"/>
      <c r="E160" s="61"/>
      <c r="F160" s="61"/>
      <c r="G160" s="61"/>
      <c r="H160" s="15"/>
      <c r="I160" s="61"/>
      <c r="J160" s="61"/>
      <c r="K160" s="61"/>
      <c r="L160" s="61"/>
      <c r="M160" s="61"/>
      <c r="N160" s="61"/>
      <c r="O160" s="61"/>
      <c r="P160" s="61"/>
      <c r="Q160" s="69">
        <f t="shared" si="29"/>
        <v>0</v>
      </c>
      <c r="R160" s="12">
        <f t="shared" si="28"/>
        <v>0</v>
      </c>
      <c r="S160" s="13">
        <v>160</v>
      </c>
      <c r="T160" s="14">
        <f t="shared" si="30"/>
        <v>0</v>
      </c>
    </row>
    <row r="161" spans="1:20" ht="17.25" customHeight="1" x14ac:dyDescent="0.35">
      <c r="A161" s="61">
        <v>7</v>
      </c>
      <c r="B161" s="11" t="s">
        <v>31</v>
      </c>
      <c r="C161" s="68" t="s">
        <v>21</v>
      </c>
      <c r="D161" s="61"/>
      <c r="E161" s="61"/>
      <c r="F161" s="61"/>
      <c r="G161" s="61"/>
      <c r="H161" s="61"/>
      <c r="I161" s="61"/>
      <c r="J161" s="61"/>
      <c r="K161" s="15"/>
      <c r="L161" s="61"/>
      <c r="M161" s="15"/>
      <c r="N161" s="61"/>
      <c r="O161" s="61"/>
      <c r="P161" s="61"/>
      <c r="Q161" s="69">
        <f t="shared" si="29"/>
        <v>0</v>
      </c>
      <c r="R161" s="12">
        <f t="shared" si="28"/>
        <v>0</v>
      </c>
      <c r="S161" s="13">
        <v>400</v>
      </c>
      <c r="T161" s="14">
        <f t="shared" si="30"/>
        <v>0</v>
      </c>
    </row>
    <row r="162" spans="1:20" ht="17.25" customHeight="1" x14ac:dyDescent="0.35">
      <c r="A162" s="61">
        <v>8</v>
      </c>
      <c r="B162" s="11" t="s">
        <v>25</v>
      </c>
      <c r="C162" s="68" t="s">
        <v>21</v>
      </c>
      <c r="D162" s="61"/>
      <c r="E162" s="61"/>
      <c r="F162" s="61"/>
      <c r="G162" s="61"/>
      <c r="H162" s="15">
        <v>0.03</v>
      </c>
      <c r="I162" s="15">
        <v>0.08</v>
      </c>
      <c r="J162" s="61"/>
      <c r="K162" s="61"/>
      <c r="L162" s="61"/>
      <c r="M162" s="61"/>
      <c r="N162" s="61"/>
      <c r="O162" s="61"/>
      <c r="P162" s="61"/>
      <c r="Q162" s="69">
        <f t="shared" si="29"/>
        <v>0.11</v>
      </c>
      <c r="R162" s="12">
        <f t="shared" si="28"/>
        <v>8.25</v>
      </c>
      <c r="S162" s="13">
        <v>2600</v>
      </c>
      <c r="T162" s="14">
        <f t="shared" si="30"/>
        <v>21450</v>
      </c>
    </row>
    <row r="163" spans="1:20" ht="17.25" customHeight="1" x14ac:dyDescent="0.35">
      <c r="A163" s="61">
        <v>9</v>
      </c>
      <c r="B163" s="11" t="s">
        <v>110</v>
      </c>
      <c r="C163" s="68" t="s">
        <v>21</v>
      </c>
      <c r="D163" s="61"/>
      <c r="E163" s="61"/>
      <c r="F163" s="61"/>
      <c r="G163" s="61"/>
      <c r="H163" s="61"/>
      <c r="I163" s="61"/>
      <c r="J163" s="61"/>
      <c r="K163" s="15"/>
      <c r="L163" s="61"/>
      <c r="M163" s="15"/>
      <c r="N163" s="61"/>
      <c r="O163" s="61"/>
      <c r="P163" s="61"/>
      <c r="Q163" s="69">
        <f t="shared" si="29"/>
        <v>0</v>
      </c>
      <c r="R163" s="12">
        <f t="shared" si="28"/>
        <v>0</v>
      </c>
      <c r="S163" s="13">
        <v>500</v>
      </c>
      <c r="T163" s="14">
        <f t="shared" si="30"/>
        <v>0</v>
      </c>
    </row>
    <row r="164" spans="1:20" ht="17.25" customHeight="1" x14ac:dyDescent="0.35">
      <c r="A164" s="61">
        <v>10</v>
      </c>
      <c r="B164" s="11" t="s">
        <v>33</v>
      </c>
      <c r="C164" s="68" t="s">
        <v>22</v>
      </c>
      <c r="D164" s="61"/>
      <c r="E164" s="61"/>
      <c r="F164" s="61"/>
      <c r="G164" s="61"/>
      <c r="H164" s="61"/>
      <c r="I164" s="61"/>
      <c r="J164" s="61"/>
      <c r="K164" s="61"/>
      <c r="L164" s="61"/>
      <c r="M164" s="15">
        <v>0.02</v>
      </c>
      <c r="N164" s="61"/>
      <c r="O164" s="61"/>
      <c r="P164" s="61"/>
      <c r="Q164" s="69">
        <f t="shared" si="29"/>
        <v>0.02</v>
      </c>
      <c r="R164" s="12">
        <f t="shared" si="28"/>
        <v>1.5</v>
      </c>
      <c r="S164" s="13">
        <v>50</v>
      </c>
      <c r="T164" s="14">
        <f t="shared" si="30"/>
        <v>75</v>
      </c>
    </row>
    <row r="165" spans="1:20" ht="17.25" customHeight="1" x14ac:dyDescent="0.35">
      <c r="A165" s="61">
        <v>11</v>
      </c>
      <c r="B165" s="11" t="s">
        <v>51</v>
      </c>
      <c r="C165" s="68" t="s">
        <v>21</v>
      </c>
      <c r="D165" s="61"/>
      <c r="E165" s="61"/>
      <c r="F165" s="61"/>
      <c r="G165" s="61"/>
      <c r="H165" s="61"/>
      <c r="I165" s="61"/>
      <c r="J165" s="61"/>
      <c r="K165" s="15"/>
      <c r="L165" s="61"/>
      <c r="M165" s="15"/>
      <c r="N165" s="61"/>
      <c r="O165" s="61"/>
      <c r="P165" s="61"/>
      <c r="Q165" s="69">
        <f t="shared" si="29"/>
        <v>0</v>
      </c>
      <c r="R165" s="12">
        <f t="shared" si="28"/>
        <v>0</v>
      </c>
      <c r="S165" s="13">
        <v>1500</v>
      </c>
      <c r="T165" s="14">
        <f t="shared" si="30"/>
        <v>0</v>
      </c>
    </row>
    <row r="166" spans="1:20" ht="17.25" customHeight="1" x14ac:dyDescent="0.35">
      <c r="A166" s="61">
        <v>12</v>
      </c>
      <c r="B166" s="11" t="s">
        <v>42</v>
      </c>
      <c r="C166" s="68" t="s">
        <v>21</v>
      </c>
      <c r="D166" s="61"/>
      <c r="E166" s="61"/>
      <c r="F166" s="61"/>
      <c r="G166" s="61"/>
      <c r="H166" s="15">
        <v>0.03</v>
      </c>
      <c r="I166" s="15">
        <v>7.0000000000000007E-2</v>
      </c>
      <c r="J166" s="61"/>
      <c r="K166" s="61"/>
      <c r="L166" s="61"/>
      <c r="M166" s="61"/>
      <c r="N166" s="61"/>
      <c r="O166" s="61"/>
      <c r="P166" s="61"/>
      <c r="Q166" s="69">
        <f t="shared" si="29"/>
        <v>0.1</v>
      </c>
      <c r="R166" s="12">
        <f t="shared" si="28"/>
        <v>7.5</v>
      </c>
      <c r="S166" s="13">
        <v>180</v>
      </c>
      <c r="T166" s="14">
        <f t="shared" si="30"/>
        <v>1350</v>
      </c>
    </row>
    <row r="167" spans="1:20" ht="17.25" customHeight="1" x14ac:dyDescent="0.35">
      <c r="A167" s="61">
        <v>13</v>
      </c>
      <c r="B167" s="11" t="s">
        <v>32</v>
      </c>
      <c r="C167" s="68" t="s">
        <v>21</v>
      </c>
      <c r="D167" s="61"/>
      <c r="E167" s="61"/>
      <c r="F167" s="61"/>
      <c r="G167" s="61"/>
      <c r="H167" s="61"/>
      <c r="I167" s="61"/>
      <c r="J167" s="61"/>
      <c r="K167" s="61"/>
      <c r="L167" s="61"/>
      <c r="M167" s="15"/>
      <c r="N167" s="61"/>
      <c r="O167" s="61"/>
      <c r="P167" s="15"/>
      <c r="Q167" s="69">
        <f t="shared" si="29"/>
        <v>0</v>
      </c>
      <c r="R167" s="12">
        <f t="shared" si="28"/>
        <v>0</v>
      </c>
      <c r="S167" s="13">
        <v>750</v>
      </c>
      <c r="T167" s="14">
        <f t="shared" si="30"/>
        <v>0</v>
      </c>
    </row>
    <row r="168" spans="1:20" ht="17.25" customHeight="1" x14ac:dyDescent="0.35">
      <c r="A168" s="61">
        <v>14</v>
      </c>
      <c r="B168" s="11" t="s">
        <v>5</v>
      </c>
      <c r="C168" s="68" t="s">
        <v>21</v>
      </c>
      <c r="D168" s="15">
        <v>0.02</v>
      </c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9">
        <f t="shared" si="29"/>
        <v>0.02</v>
      </c>
      <c r="R168" s="12">
        <f t="shared" si="28"/>
        <v>1.5</v>
      </c>
      <c r="S168" s="13">
        <v>145</v>
      </c>
      <c r="T168" s="14">
        <f t="shared" si="30"/>
        <v>217.5</v>
      </c>
    </row>
    <row r="169" spans="1:20" ht="17.25" customHeight="1" x14ac:dyDescent="0.35">
      <c r="A169" s="61">
        <v>15</v>
      </c>
      <c r="B169" s="11" t="s">
        <v>35</v>
      </c>
      <c r="C169" s="68" t="s">
        <v>21</v>
      </c>
      <c r="D169" s="15"/>
      <c r="E169" s="61"/>
      <c r="F169" s="61"/>
      <c r="G169" s="61"/>
      <c r="H169" s="15">
        <v>0.02</v>
      </c>
      <c r="I169" s="15"/>
      <c r="J169" s="61"/>
      <c r="K169" s="61"/>
      <c r="L169" s="61"/>
      <c r="M169" s="61"/>
      <c r="N169" s="61"/>
      <c r="O169" s="61"/>
      <c r="P169" s="61"/>
      <c r="Q169" s="69">
        <f t="shared" si="29"/>
        <v>0.02</v>
      </c>
      <c r="R169" s="12">
        <f t="shared" si="28"/>
        <v>1.5</v>
      </c>
      <c r="S169" s="13">
        <v>560</v>
      </c>
      <c r="T169" s="14">
        <f t="shared" si="30"/>
        <v>840</v>
      </c>
    </row>
    <row r="170" spans="1:20" ht="17.25" customHeight="1" x14ac:dyDescent="0.35">
      <c r="A170" s="61">
        <v>16</v>
      </c>
      <c r="B170" s="11" t="s">
        <v>55</v>
      </c>
      <c r="C170" s="68" t="s">
        <v>21</v>
      </c>
      <c r="D170" s="61"/>
      <c r="E170" s="61"/>
      <c r="F170" s="61"/>
      <c r="G170" s="61"/>
      <c r="H170" s="61"/>
      <c r="I170" s="61"/>
      <c r="J170" s="61"/>
      <c r="K170" s="15"/>
      <c r="L170" s="61"/>
      <c r="M170" s="15"/>
      <c r="N170" s="61"/>
      <c r="O170" s="61"/>
      <c r="P170" s="61"/>
      <c r="Q170" s="69">
        <f t="shared" si="29"/>
        <v>0</v>
      </c>
      <c r="R170" s="12">
        <f t="shared" si="28"/>
        <v>0</v>
      </c>
      <c r="S170" s="13">
        <v>50</v>
      </c>
      <c r="T170" s="14">
        <f t="shared" si="30"/>
        <v>0</v>
      </c>
    </row>
    <row r="171" spans="1:20" ht="17.25" customHeight="1" x14ac:dyDescent="0.35">
      <c r="A171" s="61">
        <v>17</v>
      </c>
      <c r="B171" s="11" t="s">
        <v>59</v>
      </c>
      <c r="C171" s="68" t="s">
        <v>21</v>
      </c>
      <c r="D171" s="61"/>
      <c r="E171" s="61"/>
      <c r="F171" s="61"/>
      <c r="G171" s="61"/>
      <c r="H171" s="61"/>
      <c r="I171" s="61"/>
      <c r="J171" s="61"/>
      <c r="K171" s="61"/>
      <c r="L171" s="15">
        <v>0.02</v>
      </c>
      <c r="M171" s="15"/>
      <c r="N171" s="61"/>
      <c r="O171" s="61">
        <v>0.02</v>
      </c>
      <c r="P171" s="61"/>
      <c r="Q171" s="69">
        <f t="shared" si="29"/>
        <v>0.04</v>
      </c>
      <c r="R171" s="12">
        <f t="shared" si="28"/>
        <v>3</v>
      </c>
      <c r="S171" s="13">
        <v>600</v>
      </c>
      <c r="T171" s="14">
        <f t="shared" si="30"/>
        <v>1800</v>
      </c>
    </row>
    <row r="172" spans="1:20" ht="17.25" customHeight="1" x14ac:dyDescent="0.35">
      <c r="A172" s="61">
        <v>18</v>
      </c>
      <c r="B172" s="11" t="s">
        <v>43</v>
      </c>
      <c r="C172" s="68" t="s">
        <v>21</v>
      </c>
      <c r="D172" s="15">
        <v>5.0000000000000001E-3</v>
      </c>
      <c r="E172" s="61"/>
      <c r="F172" s="61"/>
      <c r="G172" s="15">
        <v>5.0000000000000001E-3</v>
      </c>
      <c r="H172" s="61"/>
      <c r="I172" s="61"/>
      <c r="J172" s="61"/>
      <c r="K172" s="61"/>
      <c r="L172" s="15">
        <v>5.0000000000000001E-3</v>
      </c>
      <c r="M172" s="15">
        <v>5.0000000000000001E-3</v>
      </c>
      <c r="N172" s="61"/>
      <c r="O172" s="15">
        <v>5.0000000000000001E-3</v>
      </c>
      <c r="P172" s="61"/>
      <c r="Q172" s="69">
        <f t="shared" si="29"/>
        <v>2.5000000000000001E-2</v>
      </c>
      <c r="R172" s="12">
        <f t="shared" si="28"/>
        <v>1.875</v>
      </c>
      <c r="S172" s="13">
        <v>460</v>
      </c>
      <c r="T172" s="14">
        <f t="shared" si="30"/>
        <v>862.5</v>
      </c>
    </row>
    <row r="173" spans="1:20" ht="17.25" customHeight="1" x14ac:dyDescent="0.35">
      <c r="A173" s="61">
        <v>19</v>
      </c>
      <c r="B173" s="11" t="s">
        <v>54</v>
      </c>
      <c r="C173" s="68" t="s">
        <v>21</v>
      </c>
      <c r="D173" s="61"/>
      <c r="E173" s="61"/>
      <c r="F173" s="61"/>
      <c r="G173" s="61"/>
      <c r="H173" s="61"/>
      <c r="I173" s="61"/>
      <c r="J173" s="61"/>
      <c r="K173" s="15"/>
      <c r="L173" s="61"/>
      <c r="M173" s="15"/>
      <c r="N173" s="61"/>
      <c r="O173" s="61"/>
      <c r="P173" s="61"/>
      <c r="Q173" s="69">
        <f t="shared" si="29"/>
        <v>0</v>
      </c>
      <c r="R173" s="12">
        <f t="shared" si="28"/>
        <v>0</v>
      </c>
      <c r="S173" s="13">
        <v>300</v>
      </c>
      <c r="T173" s="14">
        <f t="shared" si="30"/>
        <v>0</v>
      </c>
    </row>
    <row r="174" spans="1:20" ht="17.25" customHeight="1" x14ac:dyDescent="0.35">
      <c r="A174" s="61">
        <v>20</v>
      </c>
      <c r="B174" s="11" t="s">
        <v>50</v>
      </c>
      <c r="C174" s="68" t="s">
        <v>21</v>
      </c>
      <c r="D174" s="61"/>
      <c r="E174" s="61"/>
      <c r="F174" s="61"/>
      <c r="G174" s="61"/>
      <c r="H174" s="15"/>
      <c r="I174" s="61"/>
      <c r="J174" s="61"/>
      <c r="K174" s="15"/>
      <c r="L174" s="61"/>
      <c r="M174" s="15"/>
      <c r="N174" s="61"/>
      <c r="O174" s="61"/>
      <c r="P174" s="61"/>
      <c r="Q174" s="69">
        <f t="shared" si="29"/>
        <v>0</v>
      </c>
      <c r="R174" s="12">
        <f t="shared" si="28"/>
        <v>0</v>
      </c>
      <c r="S174" s="13">
        <v>300</v>
      </c>
      <c r="T174" s="14">
        <f t="shared" si="30"/>
        <v>0</v>
      </c>
    </row>
    <row r="175" spans="1:20" ht="17.25" customHeight="1" x14ac:dyDescent="0.35">
      <c r="A175" s="61">
        <v>21</v>
      </c>
      <c r="B175" s="11" t="s">
        <v>45</v>
      </c>
      <c r="C175" s="68" t="s">
        <v>21</v>
      </c>
      <c r="D175" s="61"/>
      <c r="E175" s="61"/>
      <c r="F175" s="61"/>
      <c r="G175" s="61"/>
      <c r="H175" s="61"/>
      <c r="I175" s="15">
        <v>0.04</v>
      </c>
      <c r="J175" s="61"/>
      <c r="K175" s="61"/>
      <c r="L175" s="61"/>
      <c r="M175" s="61"/>
      <c r="N175" s="61"/>
      <c r="O175" s="61"/>
      <c r="P175" s="61"/>
      <c r="Q175" s="69">
        <f t="shared" si="29"/>
        <v>0.04</v>
      </c>
      <c r="R175" s="12">
        <f t="shared" si="28"/>
        <v>3</v>
      </c>
      <c r="S175" s="13">
        <v>350</v>
      </c>
      <c r="T175" s="14">
        <f t="shared" si="30"/>
        <v>1050</v>
      </c>
    </row>
    <row r="176" spans="1:20" ht="17.25" customHeight="1" x14ac:dyDescent="0.35">
      <c r="A176" s="61">
        <v>22</v>
      </c>
      <c r="B176" s="11" t="s">
        <v>49</v>
      </c>
      <c r="C176" s="68" t="s">
        <v>21</v>
      </c>
      <c r="D176" s="61"/>
      <c r="E176" s="61"/>
      <c r="F176" s="61"/>
      <c r="G176" s="61"/>
      <c r="H176" s="61"/>
      <c r="I176" s="15"/>
      <c r="J176" s="61"/>
      <c r="K176" s="61"/>
      <c r="L176" s="61"/>
      <c r="M176" s="61"/>
      <c r="N176" s="61"/>
      <c r="O176" s="61"/>
      <c r="P176" s="61"/>
      <c r="Q176" s="69">
        <f t="shared" si="29"/>
        <v>0</v>
      </c>
      <c r="R176" s="12">
        <f t="shared" si="28"/>
        <v>0</v>
      </c>
      <c r="S176" s="13">
        <v>280</v>
      </c>
      <c r="T176" s="14">
        <f t="shared" si="30"/>
        <v>0</v>
      </c>
    </row>
    <row r="177" spans="1:20" ht="17.25" customHeight="1" x14ac:dyDescent="0.35">
      <c r="A177" s="61">
        <v>23</v>
      </c>
      <c r="B177" s="11" t="s">
        <v>4</v>
      </c>
      <c r="C177" s="68" t="s">
        <v>21</v>
      </c>
      <c r="D177" s="61"/>
      <c r="E177" s="15">
        <v>0.03</v>
      </c>
      <c r="F177" s="15"/>
      <c r="G177" s="61"/>
      <c r="H177" s="61"/>
      <c r="I177" s="61"/>
      <c r="J177" s="15">
        <v>0.08</v>
      </c>
      <c r="K177" s="61"/>
      <c r="L177" s="61"/>
      <c r="M177" s="61"/>
      <c r="N177" s="15"/>
      <c r="O177" s="61"/>
      <c r="P177" s="61"/>
      <c r="Q177" s="69">
        <f t="shared" si="29"/>
        <v>0.11</v>
      </c>
      <c r="R177" s="12">
        <f t="shared" si="28"/>
        <v>8.25</v>
      </c>
      <c r="S177" s="13">
        <v>95</v>
      </c>
      <c r="T177" s="14">
        <f t="shared" si="30"/>
        <v>783.75</v>
      </c>
    </row>
    <row r="178" spans="1:20" ht="17.25" customHeight="1" x14ac:dyDescent="0.35">
      <c r="A178" s="61">
        <v>24</v>
      </c>
      <c r="B178" s="11" t="s">
        <v>6</v>
      </c>
      <c r="C178" s="68" t="s">
        <v>20</v>
      </c>
      <c r="D178" s="61"/>
      <c r="E178" s="61"/>
      <c r="F178" s="61"/>
      <c r="G178" s="61"/>
      <c r="H178" s="61">
        <v>4.0000000000000001E-3</v>
      </c>
      <c r="I178" s="61">
        <v>6.0000000000000001E-3</v>
      </c>
      <c r="J178" s="61"/>
      <c r="K178" s="61">
        <v>1E-3</v>
      </c>
      <c r="L178" s="61"/>
      <c r="M178" s="61"/>
      <c r="N178" s="61"/>
      <c r="O178" s="61"/>
      <c r="P178" s="61"/>
      <c r="Q178" s="69">
        <f t="shared" si="29"/>
        <v>1.0999999999999999E-2</v>
      </c>
      <c r="R178" s="12">
        <f t="shared" si="28"/>
        <v>0.82499999999999996</v>
      </c>
      <c r="S178" s="13">
        <v>520</v>
      </c>
      <c r="T178" s="14">
        <f t="shared" si="30"/>
        <v>429</v>
      </c>
    </row>
    <row r="179" spans="1:20" ht="17.25" customHeight="1" x14ac:dyDescent="0.35">
      <c r="A179" s="61">
        <v>25</v>
      </c>
      <c r="B179" s="11" t="s">
        <v>223</v>
      </c>
      <c r="C179" s="68" t="s">
        <v>21</v>
      </c>
      <c r="D179" s="61"/>
      <c r="E179" s="61"/>
      <c r="F179" s="61"/>
      <c r="G179" s="61"/>
      <c r="H179" s="15">
        <v>2.5000000000000001E-2</v>
      </c>
      <c r="I179" s="61"/>
      <c r="J179" s="61"/>
      <c r="K179" s="61"/>
      <c r="L179" s="61"/>
      <c r="M179" s="15"/>
      <c r="N179" s="61"/>
      <c r="O179" s="61"/>
      <c r="P179" s="61"/>
      <c r="Q179" s="69">
        <f t="shared" si="29"/>
        <v>2.5000000000000001E-2</v>
      </c>
      <c r="R179" s="12">
        <f t="shared" si="28"/>
        <v>1.875</v>
      </c>
      <c r="S179" s="13">
        <v>400</v>
      </c>
      <c r="T179" s="14">
        <f t="shared" si="30"/>
        <v>750</v>
      </c>
    </row>
    <row r="180" spans="1:20" ht="17.25" customHeight="1" x14ac:dyDescent="0.35">
      <c r="A180" s="61">
        <v>26</v>
      </c>
      <c r="B180" s="11" t="s">
        <v>8</v>
      </c>
      <c r="C180" s="68" t="s">
        <v>21</v>
      </c>
      <c r="D180" s="61"/>
      <c r="E180" s="61"/>
      <c r="F180" s="61"/>
      <c r="G180" s="61"/>
      <c r="H180" s="15">
        <v>0.01</v>
      </c>
      <c r="I180" s="15">
        <v>2.4E-2</v>
      </c>
      <c r="J180" s="61"/>
      <c r="K180" s="61"/>
      <c r="L180" s="61"/>
      <c r="M180" s="61"/>
      <c r="N180" s="61"/>
      <c r="O180" s="61"/>
      <c r="P180" s="61"/>
      <c r="Q180" s="69">
        <f t="shared" si="29"/>
        <v>3.4000000000000002E-2</v>
      </c>
      <c r="R180" s="12">
        <f t="shared" si="28"/>
        <v>2.5500000000000003</v>
      </c>
      <c r="S180" s="13">
        <v>80</v>
      </c>
      <c r="T180" s="14">
        <f t="shared" si="30"/>
        <v>204.00000000000003</v>
      </c>
    </row>
    <row r="181" spans="1:20" ht="17.25" customHeight="1" x14ac:dyDescent="0.35">
      <c r="A181" s="61">
        <v>27</v>
      </c>
      <c r="B181" s="11" t="s">
        <v>46</v>
      </c>
      <c r="C181" s="68" t="s">
        <v>21</v>
      </c>
      <c r="D181" s="61"/>
      <c r="E181" s="61"/>
      <c r="F181" s="61"/>
      <c r="G181" s="61"/>
      <c r="H181" s="61"/>
      <c r="I181" s="61"/>
      <c r="J181" s="61"/>
      <c r="K181" s="61"/>
      <c r="L181" s="61"/>
      <c r="M181" s="15"/>
      <c r="N181" s="61"/>
      <c r="O181" s="61"/>
      <c r="P181" s="61"/>
      <c r="Q181" s="69">
        <f t="shared" si="29"/>
        <v>0</v>
      </c>
      <c r="R181" s="12">
        <f t="shared" si="28"/>
        <v>0</v>
      </c>
      <c r="S181" s="13">
        <v>450</v>
      </c>
      <c r="T181" s="14">
        <f t="shared" si="30"/>
        <v>0</v>
      </c>
    </row>
    <row r="182" spans="1:20" ht="17.25" customHeight="1" x14ac:dyDescent="0.35">
      <c r="A182" s="61">
        <v>28</v>
      </c>
      <c r="B182" s="11" t="s">
        <v>61</v>
      </c>
      <c r="C182" s="68" t="s">
        <v>21</v>
      </c>
      <c r="D182" s="15">
        <v>5.0000000000000001E-3</v>
      </c>
      <c r="E182" s="61"/>
      <c r="F182" s="15">
        <v>1.4999999999999999E-2</v>
      </c>
      <c r="G182" s="61"/>
      <c r="H182" s="61"/>
      <c r="I182" s="61"/>
      <c r="J182" s="61"/>
      <c r="K182" s="61"/>
      <c r="L182" s="61"/>
      <c r="M182" s="61">
        <v>6.0000000000000001E-3</v>
      </c>
      <c r="N182" s="61"/>
      <c r="O182" s="61"/>
      <c r="P182" s="61"/>
      <c r="Q182" s="69">
        <f t="shared" si="29"/>
        <v>2.6000000000000002E-2</v>
      </c>
      <c r="R182" s="12">
        <f t="shared" si="28"/>
        <v>1.9500000000000002</v>
      </c>
      <c r="S182" s="13">
        <v>800</v>
      </c>
      <c r="T182" s="14">
        <f t="shared" si="30"/>
        <v>1560.0000000000002</v>
      </c>
    </row>
    <row r="183" spans="1:20" ht="17.25" customHeight="1" x14ac:dyDescent="0.35">
      <c r="A183" s="61">
        <v>29</v>
      </c>
      <c r="B183" s="11" t="s">
        <v>41</v>
      </c>
      <c r="C183" s="68" t="s">
        <v>22</v>
      </c>
      <c r="D183" s="61"/>
      <c r="E183" s="61"/>
      <c r="F183" s="61"/>
      <c r="G183" s="61"/>
      <c r="H183" s="61"/>
      <c r="I183" s="61"/>
      <c r="J183" s="61"/>
      <c r="K183" s="61"/>
      <c r="L183" s="61"/>
      <c r="M183" s="15"/>
      <c r="N183" s="61"/>
      <c r="O183" s="61"/>
      <c r="P183" s="61"/>
      <c r="Q183" s="69">
        <f t="shared" si="29"/>
        <v>0</v>
      </c>
      <c r="R183" s="12">
        <f t="shared" si="28"/>
        <v>0</v>
      </c>
      <c r="S183" s="13">
        <v>25</v>
      </c>
      <c r="T183" s="14">
        <f t="shared" si="30"/>
        <v>0</v>
      </c>
    </row>
    <row r="184" spans="1:20" ht="17.25" customHeight="1" x14ac:dyDescent="0.35">
      <c r="A184" s="61">
        <v>30</v>
      </c>
      <c r="B184" s="11" t="s">
        <v>9</v>
      </c>
      <c r="C184" s="68" t="s">
        <v>21</v>
      </c>
      <c r="D184" s="61"/>
      <c r="E184" s="61"/>
      <c r="F184" s="61"/>
      <c r="G184" s="61"/>
      <c r="H184" s="15">
        <v>1.2E-2</v>
      </c>
      <c r="I184" s="15">
        <v>2.5999999999999999E-2</v>
      </c>
      <c r="J184" s="61"/>
      <c r="K184" s="61">
        <v>0.03</v>
      </c>
      <c r="L184" s="61"/>
      <c r="M184" s="61"/>
      <c r="N184" s="61"/>
      <c r="O184" s="61"/>
      <c r="P184" s="61"/>
      <c r="Q184" s="69">
        <f t="shared" si="29"/>
        <v>6.8000000000000005E-2</v>
      </c>
      <c r="R184" s="12">
        <f t="shared" si="28"/>
        <v>5.1000000000000005</v>
      </c>
      <c r="S184" s="13">
        <v>200</v>
      </c>
      <c r="T184" s="14">
        <f t="shared" si="30"/>
        <v>1020.0000000000001</v>
      </c>
    </row>
    <row r="185" spans="1:20" ht="17.25" customHeight="1" x14ac:dyDescent="0.35">
      <c r="A185" s="61">
        <v>31</v>
      </c>
      <c r="B185" s="11" t="s">
        <v>24</v>
      </c>
      <c r="C185" s="68" t="s">
        <v>20</v>
      </c>
      <c r="D185" s="15">
        <v>0.18</v>
      </c>
      <c r="E185" s="61"/>
      <c r="F185" s="61"/>
      <c r="G185" s="15">
        <v>0.1</v>
      </c>
      <c r="H185" s="61"/>
      <c r="I185" s="61"/>
      <c r="J185" s="61"/>
      <c r="K185" s="61"/>
      <c r="L185" s="61"/>
      <c r="M185" s="61"/>
      <c r="N185" s="61"/>
      <c r="O185" s="15"/>
      <c r="P185" s="61"/>
      <c r="Q185" s="69">
        <f t="shared" si="29"/>
        <v>0.28000000000000003</v>
      </c>
      <c r="R185" s="12">
        <f t="shared" si="28"/>
        <v>21.000000000000004</v>
      </c>
      <c r="S185" s="13">
        <v>180</v>
      </c>
      <c r="T185" s="14">
        <f t="shared" si="30"/>
        <v>3780.0000000000005</v>
      </c>
    </row>
    <row r="186" spans="1:20" ht="17.25" customHeight="1" x14ac:dyDescent="0.35">
      <c r="A186" s="61">
        <v>32</v>
      </c>
      <c r="B186" s="11" t="s">
        <v>44</v>
      </c>
      <c r="C186" s="68" t="s">
        <v>20</v>
      </c>
      <c r="D186" s="61"/>
      <c r="E186" s="61"/>
      <c r="F186" s="61"/>
      <c r="G186" s="61"/>
      <c r="H186" s="61">
        <v>2E-3</v>
      </c>
      <c r="I186" s="61">
        <v>3.0000000000000001E-3</v>
      </c>
      <c r="J186" s="61"/>
      <c r="K186" s="61"/>
      <c r="L186" s="61"/>
      <c r="M186" s="61"/>
      <c r="N186" s="61"/>
      <c r="O186" s="61"/>
      <c r="P186" s="61"/>
      <c r="Q186" s="69">
        <f t="shared" si="29"/>
        <v>5.0000000000000001E-3</v>
      </c>
      <c r="R186" s="12">
        <f t="shared" si="28"/>
        <v>0.375</v>
      </c>
      <c r="S186" s="13">
        <v>600</v>
      </c>
      <c r="T186" s="14">
        <f t="shared" si="30"/>
        <v>225</v>
      </c>
    </row>
    <row r="187" spans="1:20" ht="17.25" customHeight="1" x14ac:dyDescent="0.35">
      <c r="A187" s="61">
        <v>33</v>
      </c>
      <c r="B187" s="11" t="s">
        <v>34</v>
      </c>
      <c r="C187" s="68" t="s">
        <v>21</v>
      </c>
      <c r="D187" s="15"/>
      <c r="E187" s="61"/>
      <c r="F187" s="61"/>
      <c r="G187" s="61"/>
      <c r="H187" s="61"/>
      <c r="I187" s="61"/>
      <c r="J187" s="61"/>
      <c r="K187" s="61"/>
      <c r="L187" s="61"/>
      <c r="M187" s="15"/>
      <c r="N187" s="61"/>
      <c r="O187" s="61"/>
      <c r="P187" s="61"/>
      <c r="Q187" s="69">
        <f t="shared" si="29"/>
        <v>0</v>
      </c>
      <c r="R187" s="12">
        <f t="shared" si="28"/>
        <v>0</v>
      </c>
      <c r="S187" s="13">
        <v>450</v>
      </c>
      <c r="T187" s="14">
        <f t="shared" si="30"/>
        <v>0</v>
      </c>
    </row>
    <row r="188" spans="1:20" ht="17.25" customHeight="1" x14ac:dyDescent="0.35">
      <c r="A188" s="61">
        <v>34</v>
      </c>
      <c r="B188" s="11" t="s">
        <v>53</v>
      </c>
      <c r="C188" s="68" t="s">
        <v>21</v>
      </c>
      <c r="D188" s="61"/>
      <c r="E188" s="61"/>
      <c r="F188" s="61"/>
      <c r="G188" s="61"/>
      <c r="H188" s="61"/>
      <c r="I188" s="61"/>
      <c r="J188" s="61"/>
      <c r="K188" s="15"/>
      <c r="L188" s="61"/>
      <c r="M188" s="15"/>
      <c r="N188" s="61"/>
      <c r="O188" s="61"/>
      <c r="P188" s="61"/>
      <c r="Q188" s="69">
        <f t="shared" si="29"/>
        <v>0</v>
      </c>
      <c r="R188" s="12">
        <f t="shared" si="28"/>
        <v>0</v>
      </c>
      <c r="S188" s="13">
        <v>200</v>
      </c>
      <c r="T188" s="14">
        <f t="shared" si="30"/>
        <v>0</v>
      </c>
    </row>
    <row r="189" spans="1:20" ht="17.25" customHeight="1" x14ac:dyDescent="0.35">
      <c r="A189" s="61">
        <v>35</v>
      </c>
      <c r="B189" s="11" t="s">
        <v>65</v>
      </c>
      <c r="C189" s="68" t="s">
        <v>21</v>
      </c>
      <c r="D189" s="61"/>
      <c r="E189" s="61"/>
      <c r="F189" s="61"/>
      <c r="G189" s="61"/>
      <c r="H189" s="61"/>
      <c r="I189" s="61"/>
      <c r="J189" s="61"/>
      <c r="K189" s="15"/>
      <c r="L189" s="61"/>
      <c r="M189" s="15"/>
      <c r="N189" s="61"/>
      <c r="O189" s="61"/>
      <c r="P189" s="61"/>
      <c r="Q189" s="69">
        <f t="shared" si="29"/>
        <v>0</v>
      </c>
      <c r="R189" s="12">
        <f t="shared" si="28"/>
        <v>0</v>
      </c>
      <c r="S189" s="13">
        <v>250</v>
      </c>
      <c r="T189" s="14">
        <f t="shared" si="30"/>
        <v>0</v>
      </c>
    </row>
    <row r="190" spans="1:20" ht="17.25" customHeight="1" x14ac:dyDescent="0.35">
      <c r="A190" s="61">
        <v>36</v>
      </c>
      <c r="B190" s="11" t="s">
        <v>10</v>
      </c>
      <c r="C190" s="68" t="s">
        <v>21</v>
      </c>
      <c r="D190" s="61"/>
      <c r="E190" s="61"/>
      <c r="F190" s="61"/>
      <c r="G190" s="61"/>
      <c r="H190" s="61">
        <v>2E-3</v>
      </c>
      <c r="I190" s="61">
        <v>3.0000000000000001E-3</v>
      </c>
      <c r="J190" s="61"/>
      <c r="K190" s="61">
        <v>1E-3</v>
      </c>
      <c r="L190" s="61"/>
      <c r="M190" s="61">
        <v>1E-3</v>
      </c>
      <c r="N190" s="61"/>
      <c r="O190" s="61"/>
      <c r="P190" s="61"/>
      <c r="Q190" s="69">
        <f t="shared" si="29"/>
        <v>7.0000000000000001E-3</v>
      </c>
      <c r="R190" s="12">
        <f t="shared" si="28"/>
        <v>0.52500000000000002</v>
      </c>
      <c r="S190" s="13">
        <v>100</v>
      </c>
      <c r="T190" s="14">
        <f t="shared" si="30"/>
        <v>52.5</v>
      </c>
    </row>
    <row r="191" spans="1:20" ht="17.25" customHeight="1" x14ac:dyDescent="0.35">
      <c r="A191" s="61">
        <v>37</v>
      </c>
      <c r="B191" s="11" t="s">
        <v>7</v>
      </c>
      <c r="C191" s="68" t="s">
        <v>21</v>
      </c>
      <c r="D191" s="61"/>
      <c r="E191" s="61"/>
      <c r="F191" s="61"/>
      <c r="G191" s="61"/>
      <c r="H191" s="15"/>
      <c r="I191" s="15"/>
      <c r="J191" s="61"/>
      <c r="K191" s="61"/>
      <c r="L191" s="61"/>
      <c r="M191" s="15">
        <v>0.03</v>
      </c>
      <c r="N191" s="61"/>
      <c r="O191" s="61"/>
      <c r="P191" s="61"/>
      <c r="Q191" s="69">
        <f t="shared" si="29"/>
        <v>0.03</v>
      </c>
      <c r="R191" s="12">
        <f t="shared" si="28"/>
        <v>2.25</v>
      </c>
      <c r="S191" s="13">
        <v>400</v>
      </c>
      <c r="T191" s="14">
        <f t="shared" si="30"/>
        <v>900</v>
      </c>
    </row>
    <row r="192" spans="1:20" ht="17.25" customHeight="1" x14ac:dyDescent="0.35">
      <c r="A192" s="61">
        <v>38</v>
      </c>
      <c r="B192" s="11" t="s">
        <v>56</v>
      </c>
      <c r="C192" s="68" t="s">
        <v>21</v>
      </c>
      <c r="D192" s="61"/>
      <c r="E192" s="61"/>
      <c r="F192" s="61"/>
      <c r="G192" s="61">
        <v>1E-3</v>
      </c>
      <c r="H192" s="61"/>
      <c r="I192" s="61"/>
      <c r="J192" s="61"/>
      <c r="K192" s="61"/>
      <c r="L192" s="61"/>
      <c r="M192" s="61"/>
      <c r="N192" s="61"/>
      <c r="O192" s="61">
        <v>1E-3</v>
      </c>
      <c r="P192" s="61"/>
      <c r="Q192" s="69">
        <f t="shared" si="29"/>
        <v>2E-3</v>
      </c>
      <c r="R192" s="12">
        <f t="shared" si="28"/>
        <v>0.15</v>
      </c>
      <c r="S192" s="13">
        <v>1000</v>
      </c>
      <c r="T192" s="14">
        <f t="shared" si="30"/>
        <v>150</v>
      </c>
    </row>
    <row r="193" spans="1:20" ht="37.5" customHeight="1" x14ac:dyDescent="0.35">
      <c r="A193" s="62"/>
      <c r="B193" s="16" t="s">
        <v>26</v>
      </c>
      <c r="C193" s="59"/>
      <c r="D193" s="114">
        <f>SUM(D155:D192)</f>
        <v>0.21</v>
      </c>
      <c r="E193" s="114">
        <f t="shared" ref="E193" si="31">SUM(E155:E192)</f>
        <v>0.03</v>
      </c>
      <c r="F193" s="114">
        <f t="shared" ref="F193" si="32">SUM(F155:F192)</f>
        <v>1.4999999999999999E-2</v>
      </c>
      <c r="G193" s="114">
        <f t="shared" ref="G193:I193" si="33">SUM(G155:G192)</f>
        <v>0.10600000000000001</v>
      </c>
      <c r="H193" s="114">
        <f t="shared" si="33"/>
        <v>0.13500000000000001</v>
      </c>
      <c r="I193" s="114">
        <f t="shared" si="33"/>
        <v>0.252</v>
      </c>
      <c r="J193" s="114">
        <f t="shared" ref="J193" si="34">SUM(J155:J192)</f>
        <v>0.08</v>
      </c>
      <c r="K193" s="114">
        <f t="shared" ref="K193" si="35">SUM(K155:K192)</f>
        <v>3.2000000000000001E-2</v>
      </c>
      <c r="L193" s="114">
        <f t="shared" ref="L193:M193" si="36">SUM(L155:L192)</f>
        <v>2.5000000000000001E-2</v>
      </c>
      <c r="M193" s="114">
        <f t="shared" si="36"/>
        <v>6.2E-2</v>
      </c>
      <c r="N193" s="114">
        <f t="shared" ref="N193" si="37">SUM(N155:N192)</f>
        <v>0</v>
      </c>
      <c r="O193" s="114">
        <f t="shared" ref="O193" si="38">SUM(O155:O192)</f>
        <v>2.6000000000000002E-2</v>
      </c>
      <c r="P193" s="114">
        <f>SUM(P155:P192)</f>
        <v>0</v>
      </c>
      <c r="Q193" s="70">
        <f>SUM(C193:P193)</f>
        <v>0.97300000000000009</v>
      </c>
      <c r="R193" s="55">
        <f>SUM(R155:R192)</f>
        <v>72.975000000000023</v>
      </c>
      <c r="S193" s="17"/>
      <c r="T193" s="17">
        <f>SUM(T155:T192)</f>
        <v>37499.25</v>
      </c>
    </row>
    <row r="194" spans="1:20" ht="21.75" customHeight="1" x14ac:dyDescent="0.35">
      <c r="A194" s="4"/>
      <c r="B194" s="63"/>
      <c r="C194" s="4"/>
      <c r="D194" s="1"/>
      <c r="E194" s="1"/>
      <c r="F194" s="1"/>
      <c r="G194" s="1"/>
      <c r="H194" s="4"/>
      <c r="I194" s="4"/>
      <c r="J194" s="4"/>
      <c r="K194" s="4"/>
      <c r="L194" s="4"/>
      <c r="M194" s="4"/>
      <c r="N194" s="109"/>
      <c r="O194" s="4"/>
      <c r="P194" s="4"/>
      <c r="Q194" s="4"/>
      <c r="R194" s="56"/>
      <c r="S194" s="4"/>
      <c r="T194" s="4"/>
    </row>
    <row r="195" spans="1:20" ht="21.75" customHeight="1" x14ac:dyDescent="0.35">
      <c r="A195" s="4" t="s">
        <v>83</v>
      </c>
      <c r="B195" s="63"/>
      <c r="C195" s="4"/>
      <c r="D195" s="1"/>
      <c r="E195" s="1"/>
      <c r="F195" s="1"/>
      <c r="G195" s="1"/>
      <c r="H195" s="4" t="s">
        <v>84</v>
      </c>
      <c r="I195" s="4"/>
      <c r="J195" s="4"/>
      <c r="K195" s="4"/>
      <c r="L195" s="4"/>
      <c r="M195" s="4"/>
      <c r="N195" s="109"/>
      <c r="O195" s="4"/>
      <c r="P195" s="4" t="s">
        <v>85</v>
      </c>
      <c r="Q195" s="4"/>
      <c r="R195" s="56"/>
      <c r="S195" s="4"/>
      <c r="T195" s="4"/>
    </row>
    <row r="196" spans="1:20" ht="21.75" customHeight="1" x14ac:dyDescent="0.35">
      <c r="A196" s="191"/>
      <c r="B196" s="191"/>
      <c r="C196" s="191"/>
      <c r="D196" s="191"/>
      <c r="E196" s="191"/>
      <c r="F196" s="191"/>
      <c r="G196" s="191"/>
      <c r="H196" s="191"/>
      <c r="I196" s="191"/>
      <c r="J196" s="191"/>
      <c r="K196" s="191"/>
      <c r="L196" s="191"/>
      <c r="M196" s="191"/>
      <c r="N196" s="191"/>
      <c r="O196" s="191"/>
      <c r="P196" s="191"/>
      <c r="Q196" s="191"/>
      <c r="R196" s="191"/>
      <c r="S196" s="191"/>
      <c r="T196" s="4"/>
    </row>
    <row r="197" spans="1:20" ht="21.75" customHeight="1" x14ac:dyDescent="0.35">
      <c r="A197" s="4" t="s">
        <v>133</v>
      </c>
      <c r="B197" s="4"/>
      <c r="C197" s="4"/>
      <c r="D197" s="4"/>
      <c r="E197" s="4"/>
      <c r="F197" s="4"/>
      <c r="G197" s="4"/>
      <c r="H197" s="4"/>
      <c r="I197" s="4"/>
      <c r="J197" s="63"/>
      <c r="K197" s="1"/>
      <c r="L197" s="1"/>
      <c r="M197" s="1"/>
      <c r="N197" s="1"/>
      <c r="O197" s="1"/>
      <c r="P197" s="176" t="s">
        <v>103</v>
      </c>
      <c r="Q197" s="176"/>
      <c r="R197" s="176"/>
      <c r="S197" s="176"/>
      <c r="T197" s="176"/>
    </row>
    <row r="198" spans="1:20" ht="21.75" customHeight="1" x14ac:dyDescent="0.35">
      <c r="A198" s="1"/>
      <c r="B198" s="177" t="s">
        <v>0</v>
      </c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77"/>
      <c r="T198" s="3"/>
    </row>
    <row r="199" spans="1:20" ht="21.75" customHeight="1" x14ac:dyDescent="0.35">
      <c r="A199" s="4" t="s">
        <v>293</v>
      </c>
      <c r="B199" s="63"/>
      <c r="C199" s="4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76" t="s">
        <v>211</v>
      </c>
      <c r="P199" s="176"/>
      <c r="Q199" s="176"/>
      <c r="R199" s="176"/>
      <c r="S199" s="176"/>
      <c r="T199" s="176"/>
    </row>
    <row r="200" spans="1:20" ht="21.75" customHeight="1" x14ac:dyDescent="0.35">
      <c r="A200" s="185" t="s">
        <v>2</v>
      </c>
      <c r="B200" s="185"/>
      <c r="C200" s="110"/>
      <c r="D200" s="111">
        <v>75</v>
      </c>
      <c r="E200" s="6"/>
      <c r="F200" s="6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7"/>
      <c r="R200" s="54"/>
      <c r="S200" s="8"/>
      <c r="T200" s="3"/>
    </row>
    <row r="201" spans="1:20" ht="21.75" customHeight="1" x14ac:dyDescent="0.35">
      <c r="A201" s="186" t="s">
        <v>3</v>
      </c>
      <c r="B201" s="187"/>
      <c r="C201" s="187"/>
      <c r="D201" s="188"/>
      <c r="E201" s="188"/>
      <c r="F201" s="188"/>
      <c r="G201" s="188"/>
      <c r="H201" s="188"/>
      <c r="I201" s="188"/>
      <c r="J201" s="188"/>
      <c r="K201" s="188"/>
      <c r="L201" s="188"/>
      <c r="M201" s="188"/>
      <c r="N201" s="188"/>
      <c r="O201" s="188"/>
      <c r="P201" s="188"/>
      <c r="Q201" s="187"/>
      <c r="R201" s="187"/>
      <c r="S201" s="187"/>
      <c r="T201" s="189"/>
    </row>
    <row r="202" spans="1:20" x14ac:dyDescent="0.35">
      <c r="A202" s="190" t="s">
        <v>19</v>
      </c>
      <c r="B202" s="9"/>
      <c r="C202" s="10"/>
      <c r="D202" s="178" t="s">
        <v>11</v>
      </c>
      <c r="E202" s="178"/>
      <c r="F202" s="178"/>
      <c r="G202" s="178"/>
      <c r="H202" s="178" t="s">
        <v>12</v>
      </c>
      <c r="I202" s="178"/>
      <c r="J202" s="178"/>
      <c r="K202" s="178"/>
      <c r="L202" s="178"/>
      <c r="M202" s="178" t="s">
        <v>14</v>
      </c>
      <c r="N202" s="178"/>
      <c r="O202" s="178"/>
      <c r="P202" s="178"/>
      <c r="Q202" s="179" t="s">
        <v>15</v>
      </c>
      <c r="R202" s="181" t="s">
        <v>16</v>
      </c>
      <c r="S202" s="183" t="s">
        <v>17</v>
      </c>
      <c r="T202" s="183" t="s">
        <v>18</v>
      </c>
    </row>
    <row r="203" spans="1:20" ht="60" customHeight="1" x14ac:dyDescent="0.35">
      <c r="A203" s="178"/>
      <c r="B203" s="65" t="s">
        <v>27</v>
      </c>
      <c r="C203" s="59" t="s">
        <v>28</v>
      </c>
      <c r="D203" s="144" t="s">
        <v>97</v>
      </c>
      <c r="E203" s="65" t="s">
        <v>4</v>
      </c>
      <c r="F203" s="144" t="s">
        <v>99</v>
      </c>
      <c r="G203" s="136" t="s">
        <v>219</v>
      </c>
      <c r="H203" s="144" t="s">
        <v>111</v>
      </c>
      <c r="I203" s="144" t="s">
        <v>94</v>
      </c>
      <c r="J203" s="65" t="s">
        <v>4</v>
      </c>
      <c r="K203" s="144" t="s">
        <v>294</v>
      </c>
      <c r="L203" s="65" t="s">
        <v>13</v>
      </c>
      <c r="M203" s="144" t="s">
        <v>91</v>
      </c>
      <c r="N203" s="65"/>
      <c r="O203" s="136" t="s">
        <v>89</v>
      </c>
      <c r="P203" s="136"/>
      <c r="Q203" s="180"/>
      <c r="R203" s="182"/>
      <c r="S203" s="184"/>
      <c r="T203" s="184"/>
    </row>
    <row r="204" spans="1:20" ht="17.25" customHeight="1" x14ac:dyDescent="0.35">
      <c r="A204" s="61">
        <v>1</v>
      </c>
      <c r="B204" s="11" t="s">
        <v>37</v>
      </c>
      <c r="C204" s="68" t="s">
        <v>20</v>
      </c>
      <c r="D204" s="61"/>
      <c r="E204" s="61"/>
      <c r="F204" s="61"/>
      <c r="G204" s="61"/>
      <c r="H204" s="61"/>
      <c r="I204" s="61"/>
      <c r="J204" s="61"/>
      <c r="K204" s="15"/>
      <c r="L204" s="61"/>
      <c r="M204" s="15"/>
      <c r="N204" s="61"/>
      <c r="O204" s="15"/>
      <c r="P204" s="61"/>
      <c r="Q204" s="69">
        <f>SUM(D204:P204)</f>
        <v>0</v>
      </c>
      <c r="R204" s="12">
        <f t="shared" ref="R204:R241" si="39">Q204*75</f>
        <v>0</v>
      </c>
      <c r="S204" s="13">
        <v>300</v>
      </c>
      <c r="T204" s="14">
        <f>R204*S204</f>
        <v>0</v>
      </c>
    </row>
    <row r="205" spans="1:20" ht="17.25" customHeight="1" x14ac:dyDescent="0.35">
      <c r="A205" s="61">
        <v>2</v>
      </c>
      <c r="B205" s="11" t="s">
        <v>40</v>
      </c>
      <c r="C205" s="68" t="s">
        <v>21</v>
      </c>
      <c r="D205" s="61"/>
      <c r="E205" s="61"/>
      <c r="F205" s="61"/>
      <c r="G205" s="61"/>
      <c r="H205" s="61"/>
      <c r="I205" s="61"/>
      <c r="J205" s="61"/>
      <c r="K205" s="15"/>
      <c r="L205" s="61"/>
      <c r="M205" s="15"/>
      <c r="N205" s="61"/>
      <c r="O205" s="61"/>
      <c r="P205" s="61"/>
      <c r="Q205" s="69">
        <f t="shared" ref="Q205:Q241" si="40">SUM(D205:P205)</f>
        <v>0</v>
      </c>
      <c r="R205" s="12">
        <f t="shared" si="39"/>
        <v>0</v>
      </c>
      <c r="S205" s="13">
        <v>300</v>
      </c>
      <c r="T205" s="14">
        <f t="shared" ref="T205:T241" si="41">R205*S205</f>
        <v>0</v>
      </c>
    </row>
    <row r="206" spans="1:20" ht="17.25" customHeight="1" x14ac:dyDescent="0.35">
      <c r="A206" s="61">
        <v>3</v>
      </c>
      <c r="B206" s="11" t="s">
        <v>38</v>
      </c>
      <c r="C206" s="68" t="s">
        <v>22</v>
      </c>
      <c r="D206" s="61"/>
      <c r="E206" s="61"/>
      <c r="F206" s="61"/>
      <c r="G206" s="61"/>
      <c r="H206" s="61"/>
      <c r="I206" s="61"/>
      <c r="J206" s="61"/>
      <c r="K206" s="61"/>
      <c r="L206" s="61"/>
      <c r="M206" s="15"/>
      <c r="N206" s="61"/>
      <c r="O206" s="61"/>
      <c r="P206" s="61"/>
      <c r="Q206" s="69">
        <f t="shared" si="40"/>
        <v>0</v>
      </c>
      <c r="R206" s="12">
        <f t="shared" si="39"/>
        <v>0</v>
      </c>
      <c r="S206" s="13">
        <v>90</v>
      </c>
      <c r="T206" s="14">
        <f t="shared" si="41"/>
        <v>0</v>
      </c>
    </row>
    <row r="207" spans="1:20" ht="17.25" customHeight="1" x14ac:dyDescent="0.35">
      <c r="A207" s="61">
        <v>4</v>
      </c>
      <c r="B207" s="11" t="s">
        <v>60</v>
      </c>
      <c r="C207" s="68" t="s">
        <v>22</v>
      </c>
      <c r="D207" s="61"/>
      <c r="E207" s="61"/>
      <c r="F207" s="61"/>
      <c r="G207" s="61"/>
      <c r="H207" s="61"/>
      <c r="I207" s="61"/>
      <c r="J207" s="61"/>
      <c r="K207" s="61"/>
      <c r="L207" s="61"/>
      <c r="M207" s="15"/>
      <c r="N207" s="61"/>
      <c r="O207" s="61"/>
      <c r="P207" s="61"/>
      <c r="Q207" s="69">
        <f t="shared" si="40"/>
        <v>0</v>
      </c>
      <c r="R207" s="12">
        <f t="shared" si="39"/>
        <v>0</v>
      </c>
      <c r="S207" s="13">
        <v>30</v>
      </c>
      <c r="T207" s="14">
        <f t="shared" si="41"/>
        <v>0</v>
      </c>
    </row>
    <row r="208" spans="1:20" ht="17.25" customHeight="1" x14ac:dyDescent="0.35">
      <c r="A208" s="61">
        <v>5</v>
      </c>
      <c r="B208" s="11" t="s">
        <v>39</v>
      </c>
      <c r="C208" s="68" t="s">
        <v>22</v>
      </c>
      <c r="D208" s="61"/>
      <c r="E208" s="61"/>
      <c r="F208" s="61"/>
      <c r="G208" s="61"/>
      <c r="H208" s="61"/>
      <c r="I208" s="61"/>
      <c r="J208" s="61"/>
      <c r="K208" s="61"/>
      <c r="L208" s="61"/>
      <c r="M208" s="15"/>
      <c r="N208" s="61"/>
      <c r="O208" s="61"/>
      <c r="P208" s="61"/>
      <c r="Q208" s="69">
        <f t="shared" si="40"/>
        <v>0</v>
      </c>
      <c r="R208" s="12">
        <f t="shared" si="39"/>
        <v>0</v>
      </c>
      <c r="S208" s="13">
        <v>25</v>
      </c>
      <c r="T208" s="14">
        <f t="shared" si="41"/>
        <v>0</v>
      </c>
    </row>
    <row r="209" spans="1:20" ht="17.25" customHeight="1" x14ac:dyDescent="0.35">
      <c r="A209" s="61">
        <v>6</v>
      </c>
      <c r="B209" s="11" t="s">
        <v>30</v>
      </c>
      <c r="C209" s="68" t="s">
        <v>21</v>
      </c>
      <c r="D209" s="61"/>
      <c r="E209" s="61"/>
      <c r="F209" s="61"/>
      <c r="G209" s="61"/>
      <c r="H209" s="15"/>
      <c r="I209" s="61"/>
      <c r="J209" s="61"/>
      <c r="K209" s="61"/>
      <c r="L209" s="61"/>
      <c r="M209" s="61"/>
      <c r="N209" s="61"/>
      <c r="O209" s="61"/>
      <c r="P209" s="61"/>
      <c r="Q209" s="69">
        <f t="shared" si="40"/>
        <v>0</v>
      </c>
      <c r="R209" s="12">
        <f t="shared" si="39"/>
        <v>0</v>
      </c>
      <c r="S209" s="13">
        <v>160</v>
      </c>
      <c r="T209" s="14">
        <f t="shared" si="41"/>
        <v>0</v>
      </c>
    </row>
    <row r="210" spans="1:20" ht="17.25" customHeight="1" x14ac:dyDescent="0.35">
      <c r="A210" s="61">
        <v>7</v>
      </c>
      <c r="B210" s="11" t="s">
        <v>31</v>
      </c>
      <c r="C210" s="68" t="s">
        <v>21</v>
      </c>
      <c r="D210" s="61"/>
      <c r="E210" s="61"/>
      <c r="F210" s="61"/>
      <c r="G210" s="61"/>
      <c r="H210" s="61"/>
      <c r="I210" s="61"/>
      <c r="J210" s="61"/>
      <c r="K210" s="15"/>
      <c r="L210" s="61"/>
      <c r="M210" s="15"/>
      <c r="N210" s="61"/>
      <c r="O210" s="61"/>
      <c r="P210" s="61"/>
      <c r="Q210" s="69">
        <f t="shared" si="40"/>
        <v>0</v>
      </c>
      <c r="R210" s="12">
        <f t="shared" si="39"/>
        <v>0</v>
      </c>
      <c r="S210" s="13">
        <v>190</v>
      </c>
      <c r="T210" s="14">
        <f t="shared" si="41"/>
        <v>0</v>
      </c>
    </row>
    <row r="211" spans="1:20" ht="17.25" customHeight="1" x14ac:dyDescent="0.35">
      <c r="A211" s="61">
        <v>8</v>
      </c>
      <c r="B211" s="11" t="s">
        <v>25</v>
      </c>
      <c r="C211" s="68" t="s">
        <v>21</v>
      </c>
      <c r="D211" s="61"/>
      <c r="E211" s="61"/>
      <c r="F211" s="61"/>
      <c r="G211" s="61"/>
      <c r="H211" s="15">
        <v>0.03</v>
      </c>
      <c r="I211" s="15">
        <v>0.08</v>
      </c>
      <c r="J211" s="61"/>
      <c r="K211" s="61"/>
      <c r="L211" s="61"/>
      <c r="M211" s="61"/>
      <c r="N211" s="61"/>
      <c r="O211" s="61"/>
      <c r="P211" s="61"/>
      <c r="Q211" s="69">
        <f t="shared" si="40"/>
        <v>0.11</v>
      </c>
      <c r="R211" s="12">
        <f t="shared" si="39"/>
        <v>8.25</v>
      </c>
      <c r="S211" s="13">
        <v>2600</v>
      </c>
      <c r="T211" s="14">
        <f t="shared" si="41"/>
        <v>21450</v>
      </c>
    </row>
    <row r="212" spans="1:20" ht="17.25" customHeight="1" x14ac:dyDescent="0.35">
      <c r="A212" s="61">
        <v>9</v>
      </c>
      <c r="B212" s="11" t="s">
        <v>57</v>
      </c>
      <c r="C212" s="68" t="s">
        <v>21</v>
      </c>
      <c r="D212" s="61"/>
      <c r="E212" s="61"/>
      <c r="F212" s="61"/>
      <c r="G212" s="61"/>
      <c r="H212" s="61"/>
      <c r="I212" s="61"/>
      <c r="J212" s="61"/>
      <c r="K212" s="15"/>
      <c r="L212" s="61"/>
      <c r="M212" s="15"/>
      <c r="N212" s="61"/>
      <c r="O212" s="61"/>
      <c r="P212" s="61"/>
      <c r="Q212" s="69">
        <f t="shared" si="40"/>
        <v>0</v>
      </c>
      <c r="R212" s="12">
        <f t="shared" si="39"/>
        <v>0</v>
      </c>
      <c r="S212" s="13">
        <v>500</v>
      </c>
      <c r="T212" s="14">
        <f t="shared" si="41"/>
        <v>0</v>
      </c>
    </row>
    <row r="213" spans="1:20" ht="17.25" customHeight="1" x14ac:dyDescent="0.35">
      <c r="A213" s="61">
        <v>10</v>
      </c>
      <c r="B213" s="11" t="s">
        <v>33</v>
      </c>
      <c r="C213" s="68" t="s">
        <v>22</v>
      </c>
      <c r="D213" s="61"/>
      <c r="E213" s="61"/>
      <c r="F213" s="61"/>
      <c r="G213" s="61"/>
      <c r="H213" s="61"/>
      <c r="I213" s="61"/>
      <c r="J213" s="61"/>
      <c r="K213" s="61"/>
      <c r="L213" s="61"/>
      <c r="M213" s="15">
        <v>0.02</v>
      </c>
      <c r="N213" s="61"/>
      <c r="O213" s="61"/>
      <c r="P213" s="61"/>
      <c r="Q213" s="69">
        <v>0.02</v>
      </c>
      <c r="R213" s="12">
        <f t="shared" si="39"/>
        <v>1.5</v>
      </c>
      <c r="S213" s="13">
        <v>55</v>
      </c>
      <c r="T213" s="14">
        <f t="shared" si="41"/>
        <v>82.5</v>
      </c>
    </row>
    <row r="214" spans="1:20" ht="17.25" customHeight="1" x14ac:dyDescent="0.35">
      <c r="A214" s="61">
        <v>11</v>
      </c>
      <c r="B214" s="11" t="s">
        <v>51</v>
      </c>
      <c r="C214" s="68" t="s">
        <v>21</v>
      </c>
      <c r="D214" s="61"/>
      <c r="E214" s="61"/>
      <c r="F214" s="61"/>
      <c r="G214" s="61"/>
      <c r="H214" s="61"/>
      <c r="I214" s="61"/>
      <c r="J214" s="61"/>
      <c r="K214" s="15"/>
      <c r="L214" s="61"/>
      <c r="M214" s="15"/>
      <c r="N214" s="61"/>
      <c r="O214" s="61"/>
      <c r="P214" s="61"/>
      <c r="Q214" s="69">
        <f t="shared" si="40"/>
        <v>0</v>
      </c>
      <c r="R214" s="12">
        <f t="shared" si="39"/>
        <v>0</v>
      </c>
      <c r="S214" s="13">
        <v>1500</v>
      </c>
      <c r="T214" s="14">
        <f t="shared" si="41"/>
        <v>0</v>
      </c>
    </row>
    <row r="215" spans="1:20" ht="17.25" customHeight="1" x14ac:dyDescent="0.35">
      <c r="A215" s="61">
        <v>12</v>
      </c>
      <c r="B215" s="11" t="s">
        <v>42</v>
      </c>
      <c r="C215" s="68" t="s">
        <v>21</v>
      </c>
      <c r="D215" s="61"/>
      <c r="E215" s="61"/>
      <c r="F215" s="61"/>
      <c r="G215" s="61"/>
      <c r="H215" s="15">
        <v>0.04</v>
      </c>
      <c r="I215" s="15">
        <v>7.0000000000000007E-2</v>
      </c>
      <c r="J215" s="61"/>
      <c r="K215" s="61"/>
      <c r="L215" s="61"/>
      <c r="M215" s="61"/>
      <c r="N215" s="61"/>
      <c r="O215" s="61"/>
      <c r="P215" s="61"/>
      <c r="Q215" s="69">
        <v>0.1</v>
      </c>
      <c r="R215" s="12">
        <f t="shared" si="39"/>
        <v>7.5</v>
      </c>
      <c r="S215" s="13">
        <v>190</v>
      </c>
      <c r="T215" s="14">
        <f t="shared" si="41"/>
        <v>1425</v>
      </c>
    </row>
    <row r="216" spans="1:20" ht="17.25" customHeight="1" x14ac:dyDescent="0.35">
      <c r="A216" s="61">
        <v>13</v>
      </c>
      <c r="B216" s="11" t="s">
        <v>32</v>
      </c>
      <c r="C216" s="68" t="s">
        <v>21</v>
      </c>
      <c r="D216" s="61"/>
      <c r="E216" s="61"/>
      <c r="F216" s="61"/>
      <c r="G216" s="61"/>
      <c r="H216" s="61"/>
      <c r="I216" s="61"/>
      <c r="J216" s="61"/>
      <c r="K216" s="61"/>
      <c r="L216" s="61"/>
      <c r="M216" s="15"/>
      <c r="N216" s="61"/>
      <c r="O216" s="61"/>
      <c r="P216" s="15"/>
      <c r="Q216" s="69">
        <f t="shared" si="40"/>
        <v>0</v>
      </c>
      <c r="R216" s="12">
        <f t="shared" si="39"/>
        <v>0</v>
      </c>
      <c r="S216" s="13">
        <v>300</v>
      </c>
      <c r="T216" s="14">
        <f t="shared" si="41"/>
        <v>0</v>
      </c>
    </row>
    <row r="217" spans="1:20" ht="17.25" customHeight="1" x14ac:dyDescent="0.35">
      <c r="A217" s="61">
        <v>14</v>
      </c>
      <c r="B217" s="11" t="s">
        <v>5</v>
      </c>
      <c r="C217" s="68" t="s">
        <v>21</v>
      </c>
      <c r="D217" s="15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9">
        <f t="shared" si="40"/>
        <v>0</v>
      </c>
      <c r="R217" s="12">
        <f t="shared" si="39"/>
        <v>0</v>
      </c>
      <c r="S217" s="13">
        <v>200</v>
      </c>
      <c r="T217" s="14">
        <f t="shared" si="41"/>
        <v>0</v>
      </c>
    </row>
    <row r="218" spans="1:20" ht="17.25" customHeight="1" x14ac:dyDescent="0.35">
      <c r="A218" s="61">
        <v>15</v>
      </c>
      <c r="B218" s="11" t="s">
        <v>35</v>
      </c>
      <c r="C218" s="68" t="s">
        <v>21</v>
      </c>
      <c r="D218" s="61"/>
      <c r="E218" s="61"/>
      <c r="F218" s="61"/>
      <c r="G218" s="61"/>
      <c r="H218" s="15"/>
      <c r="I218" s="15"/>
      <c r="J218" s="61"/>
      <c r="K218" s="61"/>
      <c r="L218" s="61"/>
      <c r="M218" s="61"/>
      <c r="N218" s="61"/>
      <c r="O218" s="61"/>
      <c r="P218" s="61"/>
      <c r="Q218" s="69">
        <f t="shared" si="40"/>
        <v>0</v>
      </c>
      <c r="R218" s="12">
        <f t="shared" si="39"/>
        <v>0</v>
      </c>
      <c r="S218" s="13">
        <v>650</v>
      </c>
      <c r="T218" s="14">
        <f t="shared" si="41"/>
        <v>0</v>
      </c>
    </row>
    <row r="219" spans="1:20" ht="17.25" customHeight="1" x14ac:dyDescent="0.35">
      <c r="A219" s="61">
        <v>16</v>
      </c>
      <c r="B219" s="11" t="s">
        <v>55</v>
      </c>
      <c r="C219" s="68" t="s">
        <v>21</v>
      </c>
      <c r="D219" s="61"/>
      <c r="E219" s="61"/>
      <c r="F219" s="61"/>
      <c r="G219" s="61"/>
      <c r="H219" s="61"/>
      <c r="I219" s="61"/>
      <c r="J219" s="61"/>
      <c r="K219" s="15"/>
      <c r="L219" s="61"/>
      <c r="M219" s="15"/>
      <c r="N219" s="61"/>
      <c r="O219" s="61"/>
      <c r="P219" s="61"/>
      <c r="Q219" s="69">
        <f t="shared" si="40"/>
        <v>0</v>
      </c>
      <c r="R219" s="12">
        <f t="shared" si="39"/>
        <v>0</v>
      </c>
      <c r="S219" s="13">
        <v>50</v>
      </c>
      <c r="T219" s="14">
        <f t="shared" si="41"/>
        <v>0</v>
      </c>
    </row>
    <row r="220" spans="1:20" ht="17.25" customHeight="1" x14ac:dyDescent="0.35">
      <c r="A220" s="61">
        <v>17</v>
      </c>
      <c r="B220" s="11" t="s">
        <v>59</v>
      </c>
      <c r="C220" s="68" t="s">
        <v>21</v>
      </c>
      <c r="D220" s="61"/>
      <c r="E220" s="61"/>
      <c r="F220" s="61"/>
      <c r="G220" s="61"/>
      <c r="H220" s="61"/>
      <c r="I220" s="61"/>
      <c r="J220" s="61"/>
      <c r="K220" s="61"/>
      <c r="L220" s="15">
        <v>0.02</v>
      </c>
      <c r="M220" s="15"/>
      <c r="N220" s="61"/>
      <c r="O220" s="61"/>
      <c r="P220" s="61"/>
      <c r="Q220" s="69">
        <f t="shared" si="40"/>
        <v>0.02</v>
      </c>
      <c r="R220" s="12">
        <f t="shared" si="39"/>
        <v>1.5</v>
      </c>
      <c r="S220" s="13">
        <v>600</v>
      </c>
      <c r="T220" s="14">
        <f t="shared" si="41"/>
        <v>900</v>
      </c>
    </row>
    <row r="221" spans="1:20" ht="17.25" customHeight="1" x14ac:dyDescent="0.35">
      <c r="A221" s="61">
        <v>18</v>
      </c>
      <c r="B221" s="11" t="s">
        <v>43</v>
      </c>
      <c r="C221" s="68" t="s">
        <v>21</v>
      </c>
      <c r="D221" s="15">
        <v>1.4999999999999999E-2</v>
      </c>
      <c r="E221" s="61"/>
      <c r="F221" s="61"/>
      <c r="G221" s="15">
        <v>6.0000000000000001E-3</v>
      </c>
      <c r="H221" s="61"/>
      <c r="I221" s="61"/>
      <c r="J221" s="61"/>
      <c r="K221" s="61"/>
      <c r="L221" s="15">
        <v>5.0000000000000001E-3</v>
      </c>
      <c r="M221" s="15">
        <v>5.0000000000000001E-3</v>
      </c>
      <c r="N221" s="61"/>
      <c r="O221" s="15">
        <v>5.0000000000000001E-3</v>
      </c>
      <c r="P221" s="61"/>
      <c r="Q221" s="69">
        <f t="shared" si="40"/>
        <v>3.5999999999999997E-2</v>
      </c>
      <c r="R221" s="12">
        <f t="shared" si="39"/>
        <v>2.6999999999999997</v>
      </c>
      <c r="S221" s="13">
        <v>460</v>
      </c>
      <c r="T221" s="14">
        <f t="shared" si="41"/>
        <v>1241.9999999999998</v>
      </c>
    </row>
    <row r="222" spans="1:20" ht="17.25" customHeight="1" x14ac:dyDescent="0.35">
      <c r="A222" s="61">
        <v>19</v>
      </c>
      <c r="B222" s="11" t="s">
        <v>54</v>
      </c>
      <c r="C222" s="68" t="s">
        <v>21</v>
      </c>
      <c r="D222" s="61"/>
      <c r="E222" s="61"/>
      <c r="F222" s="61"/>
      <c r="G222" s="61"/>
      <c r="H222" s="61"/>
      <c r="I222" s="61"/>
      <c r="J222" s="61"/>
      <c r="K222" s="15">
        <v>3.5000000000000003E-2</v>
      </c>
      <c r="L222" s="61"/>
      <c r="M222" s="15"/>
      <c r="N222" s="61"/>
      <c r="O222" s="61"/>
      <c r="P222" s="61"/>
      <c r="Q222" s="69">
        <f t="shared" si="40"/>
        <v>3.5000000000000003E-2</v>
      </c>
      <c r="R222" s="12">
        <f t="shared" si="39"/>
        <v>2.6250000000000004</v>
      </c>
      <c r="S222" s="13">
        <v>100</v>
      </c>
      <c r="T222" s="14">
        <f t="shared" si="41"/>
        <v>262.50000000000006</v>
      </c>
    </row>
    <row r="223" spans="1:20" ht="17.25" customHeight="1" x14ac:dyDescent="0.35">
      <c r="A223" s="61">
        <v>20</v>
      </c>
      <c r="B223" s="11" t="s">
        <v>50</v>
      </c>
      <c r="C223" s="68" t="s">
        <v>21</v>
      </c>
      <c r="D223" s="61"/>
      <c r="E223" s="61"/>
      <c r="F223" s="61"/>
      <c r="G223" s="61"/>
      <c r="H223" s="15"/>
      <c r="I223" s="61"/>
      <c r="J223" s="61"/>
      <c r="K223" s="15"/>
      <c r="L223" s="61"/>
      <c r="M223" s="15"/>
      <c r="N223" s="61"/>
      <c r="O223" s="61"/>
      <c r="P223" s="61"/>
      <c r="Q223" s="69">
        <f t="shared" si="40"/>
        <v>0</v>
      </c>
      <c r="R223" s="12">
        <f t="shared" si="39"/>
        <v>0</v>
      </c>
      <c r="S223" s="13">
        <v>220</v>
      </c>
      <c r="T223" s="14">
        <f t="shared" si="41"/>
        <v>0</v>
      </c>
    </row>
    <row r="224" spans="1:20" ht="17.25" customHeight="1" x14ac:dyDescent="0.35">
      <c r="A224" s="61">
        <v>21</v>
      </c>
      <c r="B224" s="11" t="s">
        <v>45</v>
      </c>
      <c r="C224" s="68" t="s">
        <v>21</v>
      </c>
      <c r="D224" s="61"/>
      <c r="E224" s="61"/>
      <c r="F224" s="61"/>
      <c r="G224" s="61"/>
      <c r="H224" s="61"/>
      <c r="I224" s="15"/>
      <c r="J224" s="61"/>
      <c r="K224" s="61"/>
      <c r="L224" s="61"/>
      <c r="M224" s="61"/>
      <c r="N224" s="61"/>
      <c r="O224" s="61"/>
      <c r="P224" s="61"/>
      <c r="Q224" s="69">
        <f t="shared" si="40"/>
        <v>0</v>
      </c>
      <c r="R224" s="12">
        <f t="shared" si="39"/>
        <v>0</v>
      </c>
      <c r="S224" s="13">
        <v>220</v>
      </c>
      <c r="T224" s="14">
        <f t="shared" si="41"/>
        <v>0</v>
      </c>
    </row>
    <row r="225" spans="1:20" ht="17.25" customHeight="1" x14ac:dyDescent="0.35">
      <c r="A225" s="61">
        <v>22</v>
      </c>
      <c r="B225" s="11" t="s">
        <v>49</v>
      </c>
      <c r="C225" s="68" t="s">
        <v>21</v>
      </c>
      <c r="D225" s="61"/>
      <c r="E225" s="61"/>
      <c r="F225" s="61"/>
      <c r="G225" s="61"/>
      <c r="H225" s="61"/>
      <c r="I225" s="15"/>
      <c r="J225" s="61"/>
      <c r="K225" s="61"/>
      <c r="L225" s="61"/>
      <c r="M225" s="61"/>
      <c r="N225" s="61"/>
      <c r="O225" s="61"/>
      <c r="P225" s="61"/>
      <c r="Q225" s="69">
        <f t="shared" si="40"/>
        <v>0</v>
      </c>
      <c r="R225" s="12">
        <f t="shared" si="39"/>
        <v>0</v>
      </c>
      <c r="S225" s="13">
        <v>400</v>
      </c>
      <c r="T225" s="14">
        <f t="shared" si="41"/>
        <v>0</v>
      </c>
    </row>
    <row r="226" spans="1:20" ht="17.25" customHeight="1" x14ac:dyDescent="0.35">
      <c r="A226" s="61">
        <v>23</v>
      </c>
      <c r="B226" s="11" t="s">
        <v>4</v>
      </c>
      <c r="C226" s="68" t="s">
        <v>21</v>
      </c>
      <c r="D226" s="61"/>
      <c r="E226" s="15">
        <v>0.03</v>
      </c>
      <c r="F226" s="15"/>
      <c r="G226" s="61"/>
      <c r="H226" s="61"/>
      <c r="I226" s="61"/>
      <c r="J226" s="15">
        <v>0.08</v>
      </c>
      <c r="K226" s="61"/>
      <c r="L226" s="61"/>
      <c r="M226" s="61"/>
      <c r="N226" s="15"/>
      <c r="O226" s="61"/>
      <c r="P226" s="61"/>
      <c r="Q226" s="69">
        <f t="shared" si="40"/>
        <v>0.11</v>
      </c>
      <c r="R226" s="12">
        <f t="shared" si="39"/>
        <v>8.25</v>
      </c>
      <c r="S226" s="13">
        <v>95</v>
      </c>
      <c r="T226" s="14">
        <f t="shared" si="41"/>
        <v>783.75</v>
      </c>
    </row>
    <row r="227" spans="1:20" ht="17.25" customHeight="1" x14ac:dyDescent="0.35">
      <c r="A227" s="61">
        <v>24</v>
      </c>
      <c r="B227" s="11" t="s">
        <v>6</v>
      </c>
      <c r="C227" s="68" t="s">
        <v>20</v>
      </c>
      <c r="D227" s="61"/>
      <c r="E227" s="61"/>
      <c r="F227" s="61"/>
      <c r="G227" s="61"/>
      <c r="H227" s="61">
        <v>5.0000000000000001E-3</v>
      </c>
      <c r="I227" s="61">
        <v>7.0000000000000001E-3</v>
      </c>
      <c r="J227" s="61"/>
      <c r="K227" s="61">
        <v>1E-3</v>
      </c>
      <c r="L227" s="61"/>
      <c r="M227" s="61">
        <v>4.0000000000000001E-3</v>
      </c>
      <c r="N227" s="61"/>
      <c r="O227" s="61"/>
      <c r="P227" s="61"/>
      <c r="Q227" s="69">
        <v>0.02</v>
      </c>
      <c r="R227" s="12">
        <f t="shared" si="39"/>
        <v>1.5</v>
      </c>
      <c r="S227" s="13">
        <v>520</v>
      </c>
      <c r="T227" s="14">
        <f t="shared" si="41"/>
        <v>780</v>
      </c>
    </row>
    <row r="228" spans="1:20" ht="17.25" customHeight="1" x14ac:dyDescent="0.35">
      <c r="A228" s="61">
        <v>25</v>
      </c>
      <c r="B228" s="11" t="s">
        <v>36</v>
      </c>
      <c r="C228" s="68" t="s">
        <v>21</v>
      </c>
      <c r="D228" s="61"/>
      <c r="E228" s="61"/>
      <c r="F228" s="61"/>
      <c r="G228" s="61"/>
      <c r="H228" s="15"/>
      <c r="I228" s="61"/>
      <c r="J228" s="61"/>
      <c r="K228" s="61"/>
      <c r="L228" s="61"/>
      <c r="M228" s="15"/>
      <c r="N228" s="61"/>
      <c r="O228" s="61"/>
      <c r="P228" s="61"/>
      <c r="Q228" s="69">
        <f t="shared" si="40"/>
        <v>0</v>
      </c>
      <c r="R228" s="12">
        <f t="shared" si="39"/>
        <v>0</v>
      </c>
      <c r="S228" s="13">
        <v>260</v>
      </c>
      <c r="T228" s="14">
        <f t="shared" si="41"/>
        <v>0</v>
      </c>
    </row>
    <row r="229" spans="1:20" ht="17.25" customHeight="1" x14ac:dyDescent="0.35">
      <c r="A229" s="61">
        <v>26</v>
      </c>
      <c r="B229" s="11" t="s">
        <v>8</v>
      </c>
      <c r="C229" s="68" t="s">
        <v>21</v>
      </c>
      <c r="D229" s="61"/>
      <c r="E229" s="61"/>
      <c r="F229" s="61"/>
      <c r="G229" s="61"/>
      <c r="H229" s="15">
        <v>1.2E-2</v>
      </c>
      <c r="I229" s="15">
        <v>3.4000000000000002E-2</v>
      </c>
      <c r="J229" s="61"/>
      <c r="K229" s="61"/>
      <c r="L229" s="61"/>
      <c r="M229" s="61"/>
      <c r="N229" s="61"/>
      <c r="O229" s="61"/>
      <c r="P229" s="61"/>
      <c r="Q229" s="69">
        <f t="shared" si="40"/>
        <v>4.5999999999999999E-2</v>
      </c>
      <c r="R229" s="12">
        <f t="shared" si="39"/>
        <v>3.4499999999999997</v>
      </c>
      <c r="S229" s="13">
        <v>100</v>
      </c>
      <c r="T229" s="14">
        <f t="shared" si="41"/>
        <v>345</v>
      </c>
    </row>
    <row r="230" spans="1:20" ht="17.25" customHeight="1" x14ac:dyDescent="0.35">
      <c r="A230" s="61">
        <v>27</v>
      </c>
      <c r="B230" s="11" t="s">
        <v>46</v>
      </c>
      <c r="C230" s="68" t="s">
        <v>21</v>
      </c>
      <c r="D230" s="61"/>
      <c r="E230" s="61"/>
      <c r="F230" s="61"/>
      <c r="G230" s="61"/>
      <c r="H230" s="61"/>
      <c r="I230" s="61"/>
      <c r="J230" s="61"/>
      <c r="K230" s="61"/>
      <c r="L230" s="61"/>
      <c r="M230" s="15"/>
      <c r="N230" s="61"/>
      <c r="O230" s="61"/>
      <c r="P230" s="61"/>
      <c r="Q230" s="69">
        <f t="shared" si="40"/>
        <v>0</v>
      </c>
      <c r="R230" s="12">
        <f t="shared" si="39"/>
        <v>0</v>
      </c>
      <c r="S230" s="13">
        <v>250</v>
      </c>
      <c r="T230" s="14">
        <f t="shared" si="41"/>
        <v>0</v>
      </c>
    </row>
    <row r="231" spans="1:20" ht="17.25" customHeight="1" x14ac:dyDescent="0.35">
      <c r="A231" s="61">
        <v>28</v>
      </c>
      <c r="B231" s="11" t="s">
        <v>61</v>
      </c>
      <c r="C231" s="68" t="s">
        <v>21</v>
      </c>
      <c r="D231" s="15">
        <v>1.4999999999999999E-2</v>
      </c>
      <c r="E231" s="61"/>
      <c r="F231" s="15">
        <v>1.4999999999999999E-2</v>
      </c>
      <c r="G231" s="61"/>
      <c r="H231" s="61"/>
      <c r="I231" s="61"/>
      <c r="J231" s="61"/>
      <c r="K231" s="61"/>
      <c r="L231" s="61"/>
      <c r="M231" s="61">
        <v>5.0000000000000001E-3</v>
      </c>
      <c r="N231" s="61"/>
      <c r="O231" s="61"/>
      <c r="P231" s="61"/>
      <c r="Q231" s="69">
        <f t="shared" si="40"/>
        <v>3.4999999999999996E-2</v>
      </c>
      <c r="R231" s="12">
        <f t="shared" si="39"/>
        <v>2.6249999999999996</v>
      </c>
      <c r="S231" s="13">
        <v>800</v>
      </c>
      <c r="T231" s="14">
        <f t="shared" si="41"/>
        <v>2099.9999999999995</v>
      </c>
    </row>
    <row r="232" spans="1:20" ht="17.25" customHeight="1" x14ac:dyDescent="0.35">
      <c r="A232" s="61">
        <v>29</v>
      </c>
      <c r="B232" s="11" t="s">
        <v>41</v>
      </c>
      <c r="C232" s="68" t="s">
        <v>22</v>
      </c>
      <c r="D232" s="61"/>
      <c r="E232" s="61"/>
      <c r="F232" s="61"/>
      <c r="G232" s="61"/>
      <c r="H232" s="61"/>
      <c r="I232" s="61"/>
      <c r="J232" s="61"/>
      <c r="K232" s="61"/>
      <c r="L232" s="61"/>
      <c r="M232" s="15"/>
      <c r="N232" s="61"/>
      <c r="O232" s="61"/>
      <c r="P232" s="61"/>
      <c r="Q232" s="69">
        <f t="shared" si="40"/>
        <v>0</v>
      </c>
      <c r="R232" s="12">
        <f t="shared" si="39"/>
        <v>0</v>
      </c>
      <c r="S232" s="13">
        <v>30</v>
      </c>
      <c r="T232" s="14">
        <f t="shared" si="41"/>
        <v>0</v>
      </c>
    </row>
    <row r="233" spans="1:20" ht="17.25" customHeight="1" x14ac:dyDescent="0.35">
      <c r="A233" s="61">
        <v>30</v>
      </c>
      <c r="B233" s="11" t="s">
        <v>9</v>
      </c>
      <c r="C233" s="68" t="s">
        <v>21</v>
      </c>
      <c r="D233" s="61"/>
      <c r="E233" s="61"/>
      <c r="F233" s="61"/>
      <c r="G233" s="61"/>
      <c r="H233" s="15">
        <v>1.4E-2</v>
      </c>
      <c r="I233" s="15">
        <v>3.4000000000000002E-2</v>
      </c>
      <c r="J233" s="61"/>
      <c r="K233" s="61">
        <v>0.02</v>
      </c>
      <c r="L233" s="61"/>
      <c r="M233" s="61"/>
      <c r="N233" s="61"/>
      <c r="O233" s="61"/>
      <c r="P233" s="61"/>
      <c r="Q233" s="69">
        <f t="shared" si="40"/>
        <v>6.8000000000000005E-2</v>
      </c>
      <c r="R233" s="12">
        <f t="shared" si="39"/>
        <v>5.1000000000000005</v>
      </c>
      <c r="S233" s="13">
        <v>210</v>
      </c>
      <c r="T233" s="14">
        <f t="shared" si="41"/>
        <v>1071</v>
      </c>
    </row>
    <row r="234" spans="1:20" ht="17.25" customHeight="1" x14ac:dyDescent="0.35">
      <c r="A234" s="61">
        <v>31</v>
      </c>
      <c r="B234" s="11" t="s">
        <v>24</v>
      </c>
      <c r="C234" s="68" t="s">
        <v>20</v>
      </c>
      <c r="D234" s="15">
        <v>0.18</v>
      </c>
      <c r="E234" s="61"/>
      <c r="F234" s="61"/>
      <c r="G234" s="15"/>
      <c r="H234" s="61"/>
      <c r="I234" s="61"/>
      <c r="J234" s="61"/>
      <c r="K234" s="61"/>
      <c r="L234" s="61"/>
      <c r="M234" s="61">
        <v>0.05</v>
      </c>
      <c r="N234" s="61"/>
      <c r="O234" s="78"/>
      <c r="P234" s="61"/>
      <c r="Q234" s="69">
        <f t="shared" si="40"/>
        <v>0.22999999999999998</v>
      </c>
      <c r="R234" s="12">
        <f t="shared" si="39"/>
        <v>17.25</v>
      </c>
      <c r="S234" s="13">
        <v>190</v>
      </c>
      <c r="T234" s="14">
        <f t="shared" si="41"/>
        <v>3277.5</v>
      </c>
    </row>
    <row r="235" spans="1:20" ht="17.25" customHeight="1" x14ac:dyDescent="0.35">
      <c r="A235" s="61">
        <v>32</v>
      </c>
      <c r="B235" s="11" t="s">
        <v>44</v>
      </c>
      <c r="C235" s="68" t="s">
        <v>20</v>
      </c>
      <c r="D235" s="61"/>
      <c r="E235" s="61"/>
      <c r="F235" s="61"/>
      <c r="G235" s="61"/>
      <c r="H235" s="61">
        <v>3.0000000000000001E-3</v>
      </c>
      <c r="I235" s="61">
        <v>3.0000000000000001E-3</v>
      </c>
      <c r="J235" s="61"/>
      <c r="K235" s="61"/>
      <c r="L235" s="61"/>
      <c r="M235" s="61"/>
      <c r="N235" s="61"/>
      <c r="O235" s="61"/>
      <c r="P235" s="61"/>
      <c r="Q235" s="69">
        <f t="shared" si="40"/>
        <v>6.0000000000000001E-3</v>
      </c>
      <c r="R235" s="12">
        <f t="shared" si="39"/>
        <v>0.45</v>
      </c>
      <c r="S235" s="13">
        <v>600</v>
      </c>
      <c r="T235" s="14">
        <f t="shared" si="41"/>
        <v>270</v>
      </c>
    </row>
    <row r="236" spans="1:20" ht="17.25" customHeight="1" x14ac:dyDescent="0.35">
      <c r="A236" s="61">
        <v>33</v>
      </c>
      <c r="B236" s="11" t="s">
        <v>34</v>
      </c>
      <c r="C236" s="68" t="s">
        <v>21</v>
      </c>
      <c r="D236" s="15">
        <v>3.5000000000000003E-2</v>
      </c>
      <c r="E236" s="61"/>
      <c r="F236" s="61"/>
      <c r="G236" s="61"/>
      <c r="H236" s="61"/>
      <c r="I236" s="61"/>
      <c r="J236" s="61"/>
      <c r="K236" s="61"/>
      <c r="L236" s="61"/>
      <c r="M236" s="15"/>
      <c r="N236" s="61"/>
      <c r="O236" s="61"/>
      <c r="P236" s="61"/>
      <c r="Q236" s="69">
        <f t="shared" si="40"/>
        <v>3.5000000000000003E-2</v>
      </c>
      <c r="R236" s="12">
        <f t="shared" si="39"/>
        <v>2.6250000000000004</v>
      </c>
      <c r="S236" s="13">
        <v>400</v>
      </c>
      <c r="T236" s="14">
        <f t="shared" si="41"/>
        <v>1050.0000000000002</v>
      </c>
    </row>
    <row r="237" spans="1:20" ht="17.25" customHeight="1" x14ac:dyDescent="0.35">
      <c r="A237" s="61">
        <v>34</v>
      </c>
      <c r="B237" s="11" t="s">
        <v>171</v>
      </c>
      <c r="C237" s="68" t="s">
        <v>21</v>
      </c>
      <c r="D237" s="61"/>
      <c r="E237" s="61"/>
      <c r="F237" s="61"/>
      <c r="G237" s="61"/>
      <c r="H237" s="61"/>
      <c r="I237" s="61"/>
      <c r="J237" s="61"/>
      <c r="K237" s="15"/>
      <c r="L237" s="61"/>
      <c r="M237" s="15"/>
      <c r="N237" s="61"/>
      <c r="O237" s="61"/>
      <c r="P237" s="61"/>
      <c r="Q237" s="69">
        <f t="shared" si="40"/>
        <v>0</v>
      </c>
      <c r="R237" s="12">
        <f t="shared" si="39"/>
        <v>0</v>
      </c>
      <c r="S237" s="13">
        <v>200</v>
      </c>
      <c r="T237" s="14">
        <f t="shared" si="41"/>
        <v>0</v>
      </c>
    </row>
    <row r="238" spans="1:20" ht="17.25" customHeight="1" x14ac:dyDescent="0.35">
      <c r="A238" s="61">
        <v>35</v>
      </c>
      <c r="B238" s="11" t="s">
        <v>170</v>
      </c>
      <c r="C238" s="68" t="s">
        <v>21</v>
      </c>
      <c r="D238" s="61"/>
      <c r="E238" s="61"/>
      <c r="F238" s="61"/>
      <c r="G238" s="61"/>
      <c r="H238" s="61"/>
      <c r="I238" s="61"/>
      <c r="J238" s="61"/>
      <c r="K238" s="15"/>
      <c r="L238" s="61"/>
      <c r="M238" s="15"/>
      <c r="N238" s="61"/>
      <c r="O238" s="61"/>
      <c r="P238" s="61"/>
      <c r="Q238" s="69">
        <f t="shared" si="40"/>
        <v>0</v>
      </c>
      <c r="R238" s="12">
        <f t="shared" si="39"/>
        <v>0</v>
      </c>
      <c r="S238" s="13">
        <v>250</v>
      </c>
      <c r="T238" s="14">
        <f t="shared" si="41"/>
        <v>0</v>
      </c>
    </row>
    <row r="239" spans="1:20" ht="17.25" customHeight="1" x14ac:dyDescent="0.35">
      <c r="A239" s="61">
        <v>36</v>
      </c>
      <c r="B239" s="11" t="s">
        <v>10</v>
      </c>
      <c r="C239" s="68" t="s">
        <v>21</v>
      </c>
      <c r="D239" s="61"/>
      <c r="E239" s="61"/>
      <c r="F239" s="61"/>
      <c r="G239" s="61"/>
      <c r="H239" s="61">
        <v>3.0000000000000001E-3</v>
      </c>
      <c r="I239" s="61">
        <v>3.0000000000000001E-3</v>
      </c>
      <c r="J239" s="61"/>
      <c r="K239" s="61">
        <v>1E-3</v>
      </c>
      <c r="L239" s="61"/>
      <c r="M239" s="61">
        <v>1E-3</v>
      </c>
      <c r="N239" s="61"/>
      <c r="O239" s="61"/>
      <c r="P239" s="61"/>
      <c r="Q239" s="69">
        <f t="shared" si="40"/>
        <v>8.0000000000000002E-3</v>
      </c>
      <c r="R239" s="12">
        <f t="shared" si="39"/>
        <v>0.6</v>
      </c>
      <c r="S239" s="13">
        <v>100</v>
      </c>
      <c r="T239" s="14">
        <f t="shared" si="41"/>
        <v>60</v>
      </c>
    </row>
    <row r="240" spans="1:20" ht="17.25" customHeight="1" x14ac:dyDescent="0.35">
      <c r="A240" s="61">
        <v>37</v>
      </c>
      <c r="B240" s="11" t="s">
        <v>7</v>
      </c>
      <c r="C240" s="68" t="s">
        <v>21</v>
      </c>
      <c r="D240" s="61"/>
      <c r="E240" s="61"/>
      <c r="F240" s="61"/>
      <c r="G240" s="61"/>
      <c r="H240" s="15">
        <v>3.5000000000000003E-2</v>
      </c>
      <c r="I240" s="15"/>
      <c r="J240" s="61"/>
      <c r="K240" s="61"/>
      <c r="L240" s="61"/>
      <c r="M240" s="15">
        <v>0.04</v>
      </c>
      <c r="N240" s="61"/>
      <c r="O240" s="61"/>
      <c r="P240" s="61"/>
      <c r="Q240" s="69">
        <f t="shared" si="40"/>
        <v>7.5000000000000011E-2</v>
      </c>
      <c r="R240" s="12">
        <f t="shared" si="39"/>
        <v>5.6250000000000009</v>
      </c>
      <c r="S240" s="13">
        <v>400</v>
      </c>
      <c r="T240" s="14">
        <f t="shared" si="41"/>
        <v>2250.0000000000005</v>
      </c>
    </row>
    <row r="241" spans="1:20" ht="17.25" customHeight="1" x14ac:dyDescent="0.35">
      <c r="A241" s="61">
        <v>38</v>
      </c>
      <c r="B241" s="11" t="s">
        <v>56</v>
      </c>
      <c r="C241" s="68" t="s">
        <v>21</v>
      </c>
      <c r="D241" s="61"/>
      <c r="E241" s="61"/>
      <c r="F241" s="61"/>
      <c r="G241" s="61">
        <v>1E-3</v>
      </c>
      <c r="H241" s="61"/>
      <c r="I241" s="61"/>
      <c r="J241" s="61"/>
      <c r="K241" s="61"/>
      <c r="L241" s="61"/>
      <c r="M241" s="61"/>
      <c r="N241" s="61"/>
      <c r="O241" s="61">
        <v>1E-3</v>
      </c>
      <c r="P241" s="61"/>
      <c r="Q241" s="69">
        <f t="shared" si="40"/>
        <v>2E-3</v>
      </c>
      <c r="R241" s="12">
        <f t="shared" si="39"/>
        <v>0.15</v>
      </c>
      <c r="S241" s="13">
        <v>1000</v>
      </c>
      <c r="T241" s="14">
        <f t="shared" si="41"/>
        <v>150</v>
      </c>
    </row>
    <row r="242" spans="1:20" ht="37.5" customHeight="1" x14ac:dyDescent="0.35">
      <c r="A242" s="62"/>
      <c r="B242" s="16" t="s">
        <v>26</v>
      </c>
      <c r="C242" s="59"/>
      <c r="D242" s="114">
        <f>SUM(D204:D241)</f>
        <v>0.245</v>
      </c>
      <c r="E242" s="114">
        <f t="shared" ref="E242" si="42">SUM(E204:E241)</f>
        <v>0.03</v>
      </c>
      <c r="F242" s="114">
        <f t="shared" ref="F242" si="43">SUM(F204:F241)</f>
        <v>1.4999999999999999E-2</v>
      </c>
      <c r="G242" s="114">
        <f t="shared" ref="G242" si="44">SUM(G204:G241)</f>
        <v>7.0000000000000001E-3</v>
      </c>
      <c r="H242" s="114">
        <f t="shared" ref="H242:I242" si="45">SUM(H204:H241)</f>
        <v>0.14200000000000002</v>
      </c>
      <c r="I242" s="114">
        <f t="shared" si="45"/>
        <v>0.23100000000000004</v>
      </c>
      <c r="J242" s="114">
        <f t="shared" ref="J242" si="46">SUM(J204:J241)</f>
        <v>0.08</v>
      </c>
      <c r="K242" s="114">
        <f t="shared" ref="K242" si="47">SUM(K204:K241)</f>
        <v>5.7000000000000009E-2</v>
      </c>
      <c r="L242" s="114">
        <f t="shared" ref="L242" si="48">SUM(L204:L241)</f>
        <v>2.5000000000000001E-2</v>
      </c>
      <c r="M242" s="114">
        <f t="shared" ref="M242" si="49">SUM(M204:M241)</f>
        <v>0.125</v>
      </c>
      <c r="N242" s="114">
        <f t="shared" ref="N242" si="50">SUM(N204:N241)</f>
        <v>0</v>
      </c>
      <c r="O242" s="115">
        <f t="shared" ref="O242" si="51">SUM(O204:O241)</f>
        <v>6.0000000000000001E-3</v>
      </c>
      <c r="P242" s="114">
        <f>SUM(P204:P241)</f>
        <v>0</v>
      </c>
      <c r="Q242" s="70">
        <f>SUM(C242:P242)</f>
        <v>0.96300000000000019</v>
      </c>
      <c r="R242" s="55">
        <f>SUM(R204:R241)</f>
        <v>71.700000000000017</v>
      </c>
      <c r="S242" s="17"/>
      <c r="T242" s="17">
        <f>SUM(T204:T241)</f>
        <v>37499.25</v>
      </c>
    </row>
    <row r="243" spans="1:20" ht="21.75" customHeight="1" x14ac:dyDescent="0.35">
      <c r="A243" s="4"/>
      <c r="B243" s="63"/>
      <c r="C243" s="4"/>
      <c r="D243" s="1"/>
      <c r="E243" s="1"/>
      <c r="F243" s="1"/>
      <c r="G243" s="1"/>
      <c r="H243" s="4"/>
      <c r="I243" s="4"/>
      <c r="J243" s="4"/>
      <c r="K243" s="4"/>
      <c r="L243" s="4"/>
      <c r="M243" s="4"/>
      <c r="N243" s="109"/>
      <c r="O243" s="4"/>
      <c r="P243" s="4"/>
      <c r="Q243" s="4"/>
      <c r="R243" s="56"/>
      <c r="S243" s="4"/>
      <c r="T243" s="4"/>
    </row>
    <row r="244" spans="1:20" ht="21.75" customHeight="1" x14ac:dyDescent="0.35">
      <c r="A244" s="4" t="s">
        <v>83</v>
      </c>
      <c r="B244" s="63"/>
      <c r="C244" s="4"/>
      <c r="D244" s="1"/>
      <c r="E244" s="1"/>
      <c r="F244" s="1"/>
      <c r="G244" s="1"/>
      <c r="H244" s="4" t="s">
        <v>84</v>
      </c>
      <c r="I244" s="4"/>
      <c r="J244" s="4"/>
      <c r="K244" s="4"/>
      <c r="L244" s="4"/>
      <c r="M244" s="4"/>
      <c r="N244" s="109"/>
      <c r="O244" s="4"/>
      <c r="P244" s="4" t="s">
        <v>85</v>
      </c>
      <c r="Q244" s="4"/>
      <c r="R244" s="56"/>
      <c r="S244" s="4"/>
      <c r="T244" s="4"/>
    </row>
    <row r="245" spans="1:20" ht="19.5" customHeight="1" x14ac:dyDescent="0.35">
      <c r="A245" s="191"/>
      <c r="B245" s="191"/>
      <c r="C245" s="191"/>
      <c r="D245" s="191"/>
      <c r="E245" s="191"/>
      <c r="F245" s="191"/>
      <c r="G245" s="191"/>
      <c r="H245" s="191"/>
      <c r="I245" s="191"/>
      <c r="J245" s="191"/>
      <c r="K245" s="191"/>
      <c r="L245" s="191"/>
      <c r="M245" s="191"/>
      <c r="N245" s="191"/>
      <c r="O245" s="191"/>
      <c r="P245" s="191"/>
      <c r="Q245" s="191"/>
      <c r="R245" s="191"/>
      <c r="S245" s="191"/>
      <c r="T245" s="4"/>
    </row>
    <row r="246" spans="1:20" ht="21.75" customHeight="1" x14ac:dyDescent="0.35">
      <c r="A246" s="4" t="s">
        <v>134</v>
      </c>
      <c r="B246" s="4"/>
      <c r="C246" s="4"/>
      <c r="D246" s="4"/>
      <c r="E246" s="4"/>
      <c r="F246" s="4"/>
      <c r="G246" s="4"/>
      <c r="H246" s="4"/>
      <c r="I246" s="4"/>
      <c r="J246" s="63"/>
      <c r="K246" s="1"/>
      <c r="L246" s="1"/>
      <c r="M246" s="1"/>
      <c r="N246" s="1"/>
      <c r="O246" s="1"/>
      <c r="P246" s="176" t="s">
        <v>103</v>
      </c>
      <c r="Q246" s="176"/>
      <c r="R246" s="176"/>
      <c r="S246" s="176"/>
      <c r="T246" s="176"/>
    </row>
    <row r="247" spans="1:20" ht="21.75" customHeight="1" x14ac:dyDescent="0.35">
      <c r="A247" s="1"/>
      <c r="B247" s="177" t="s">
        <v>0</v>
      </c>
      <c r="C247" s="177"/>
      <c r="D247" s="177"/>
      <c r="E247" s="177"/>
      <c r="F247" s="177"/>
      <c r="G247" s="177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3"/>
    </row>
    <row r="248" spans="1:20" ht="21.75" customHeight="1" x14ac:dyDescent="0.35">
      <c r="A248" s="4" t="s">
        <v>289</v>
      </c>
      <c r="B248" s="63"/>
      <c r="C248" s="4"/>
      <c r="D248" s="109"/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76" t="s">
        <v>209</v>
      </c>
      <c r="P248" s="176"/>
      <c r="Q248" s="176"/>
      <c r="R248" s="176"/>
      <c r="S248" s="176"/>
      <c r="T248" s="176"/>
    </row>
    <row r="249" spans="1:20" ht="21.75" customHeight="1" x14ac:dyDescent="0.35">
      <c r="A249" s="185" t="s">
        <v>2</v>
      </c>
      <c r="B249" s="185"/>
      <c r="C249" s="110"/>
      <c r="D249" s="111">
        <v>75</v>
      </c>
      <c r="E249" s="6"/>
      <c r="F249" s="6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7"/>
      <c r="R249" s="54"/>
      <c r="S249" s="8"/>
      <c r="T249" s="3"/>
    </row>
    <row r="250" spans="1:20" ht="21.75" customHeight="1" x14ac:dyDescent="0.35">
      <c r="A250" s="186" t="s">
        <v>3</v>
      </c>
      <c r="B250" s="187"/>
      <c r="C250" s="187"/>
      <c r="D250" s="188"/>
      <c r="E250" s="188"/>
      <c r="F250" s="188"/>
      <c r="G250" s="188"/>
      <c r="H250" s="188"/>
      <c r="I250" s="188"/>
      <c r="J250" s="188"/>
      <c r="K250" s="188"/>
      <c r="L250" s="188"/>
      <c r="M250" s="188"/>
      <c r="N250" s="188"/>
      <c r="O250" s="188"/>
      <c r="P250" s="188"/>
      <c r="Q250" s="187"/>
      <c r="R250" s="187"/>
      <c r="S250" s="187"/>
      <c r="T250" s="189"/>
    </row>
    <row r="251" spans="1:20" x14ac:dyDescent="0.35">
      <c r="A251" s="190" t="s">
        <v>19</v>
      </c>
      <c r="B251" s="9"/>
      <c r="C251" s="10"/>
      <c r="D251" s="178" t="s">
        <v>11</v>
      </c>
      <c r="E251" s="178"/>
      <c r="F251" s="178"/>
      <c r="G251" s="178"/>
      <c r="H251" s="178" t="s">
        <v>12</v>
      </c>
      <c r="I251" s="178"/>
      <c r="J251" s="178"/>
      <c r="K251" s="178"/>
      <c r="L251" s="178"/>
      <c r="M251" s="178" t="s">
        <v>14</v>
      </c>
      <c r="N251" s="178"/>
      <c r="O251" s="178"/>
      <c r="P251" s="178"/>
      <c r="Q251" s="179" t="s">
        <v>15</v>
      </c>
      <c r="R251" s="181" t="s">
        <v>16</v>
      </c>
      <c r="S251" s="183" t="s">
        <v>17</v>
      </c>
      <c r="T251" s="183" t="s">
        <v>18</v>
      </c>
    </row>
    <row r="252" spans="1:20" ht="68.400000000000006" customHeight="1" x14ac:dyDescent="0.35">
      <c r="A252" s="178"/>
      <c r="B252" s="65" t="s">
        <v>27</v>
      </c>
      <c r="C252" s="59" t="s">
        <v>28</v>
      </c>
      <c r="D252" s="144" t="s">
        <v>179</v>
      </c>
      <c r="E252" s="65" t="s">
        <v>4</v>
      </c>
      <c r="F252" s="65" t="s">
        <v>99</v>
      </c>
      <c r="G252" s="65" t="s">
        <v>29</v>
      </c>
      <c r="H252" s="144" t="s">
        <v>243</v>
      </c>
      <c r="I252" s="144" t="s">
        <v>244</v>
      </c>
      <c r="J252" s="65" t="s">
        <v>4</v>
      </c>
      <c r="K252" s="136" t="s">
        <v>37</v>
      </c>
      <c r="L252" s="65" t="s">
        <v>13</v>
      </c>
      <c r="M252" s="144" t="s">
        <v>104</v>
      </c>
      <c r="N252" s="65"/>
      <c r="O252" s="136" t="s">
        <v>109</v>
      </c>
      <c r="P252" s="65"/>
      <c r="Q252" s="180"/>
      <c r="R252" s="182"/>
      <c r="S252" s="184"/>
      <c r="T252" s="184"/>
    </row>
    <row r="253" spans="1:20" ht="17.25" customHeight="1" x14ac:dyDescent="0.35">
      <c r="A253" s="61">
        <v>1</v>
      </c>
      <c r="B253" s="11" t="s">
        <v>37</v>
      </c>
      <c r="C253" s="68" t="s">
        <v>20</v>
      </c>
      <c r="D253" s="61"/>
      <c r="E253" s="61"/>
      <c r="F253" s="61"/>
      <c r="G253" s="61"/>
      <c r="H253" s="61"/>
      <c r="I253" s="61"/>
      <c r="J253" s="61"/>
      <c r="K253" s="15"/>
      <c r="L253" s="61"/>
      <c r="M253" s="15"/>
      <c r="N253" s="61"/>
      <c r="O253" s="15"/>
      <c r="P253" s="61"/>
      <c r="Q253" s="69">
        <f>SUM(D253:P253)</f>
        <v>0</v>
      </c>
      <c r="R253" s="12">
        <f t="shared" ref="R253:R290" si="52">Q253*75</f>
        <v>0</v>
      </c>
      <c r="S253" s="13">
        <v>350</v>
      </c>
      <c r="T253" s="14">
        <f>R253*S253</f>
        <v>0</v>
      </c>
    </row>
    <row r="254" spans="1:20" ht="17.25" customHeight="1" x14ac:dyDescent="0.35">
      <c r="A254" s="61">
        <v>2</v>
      </c>
      <c r="B254" s="11" t="s">
        <v>40</v>
      </c>
      <c r="C254" s="68" t="s">
        <v>21</v>
      </c>
      <c r="D254" s="61"/>
      <c r="E254" s="61"/>
      <c r="F254" s="61"/>
      <c r="G254" s="61"/>
      <c r="H254" s="61"/>
      <c r="I254" s="61"/>
      <c r="J254" s="61"/>
      <c r="K254" s="15"/>
      <c r="L254" s="61"/>
      <c r="M254" s="15"/>
      <c r="N254" s="61"/>
      <c r="O254" s="61"/>
      <c r="P254" s="61"/>
      <c r="Q254" s="69">
        <f t="shared" ref="Q254:Q290" si="53">SUM(D254:P254)</f>
        <v>0</v>
      </c>
      <c r="R254" s="12">
        <f t="shared" si="52"/>
        <v>0</v>
      </c>
      <c r="S254" s="13">
        <v>300</v>
      </c>
      <c r="T254" s="14">
        <f t="shared" ref="T254:T290" si="54">R254*S254</f>
        <v>0</v>
      </c>
    </row>
    <row r="255" spans="1:20" ht="17.25" customHeight="1" x14ac:dyDescent="0.35">
      <c r="A255" s="61">
        <v>3</v>
      </c>
      <c r="B255" s="11" t="s">
        <v>38</v>
      </c>
      <c r="C255" s="68" t="s">
        <v>22</v>
      </c>
      <c r="D255" s="61"/>
      <c r="E255" s="61"/>
      <c r="F255" s="61"/>
      <c r="G255" s="61"/>
      <c r="H255" s="61"/>
      <c r="I255" s="61"/>
      <c r="J255" s="61"/>
      <c r="K255" s="61"/>
      <c r="L255" s="61"/>
      <c r="M255" s="15"/>
      <c r="N255" s="61"/>
      <c r="O255" s="61"/>
      <c r="P255" s="61"/>
      <c r="Q255" s="69">
        <f t="shared" si="53"/>
        <v>0</v>
      </c>
      <c r="R255" s="12">
        <f t="shared" si="52"/>
        <v>0</v>
      </c>
      <c r="S255" s="13">
        <v>90</v>
      </c>
      <c r="T255" s="14">
        <f t="shared" si="54"/>
        <v>0</v>
      </c>
    </row>
    <row r="256" spans="1:20" ht="17.25" customHeight="1" x14ac:dyDescent="0.35">
      <c r="A256" s="61">
        <v>4</v>
      </c>
      <c r="B256" s="11" t="s">
        <v>60</v>
      </c>
      <c r="C256" s="68" t="s">
        <v>22</v>
      </c>
      <c r="D256" s="61"/>
      <c r="E256" s="61"/>
      <c r="F256" s="61"/>
      <c r="G256" s="61"/>
      <c r="H256" s="61"/>
      <c r="I256" s="61"/>
      <c r="J256" s="61"/>
      <c r="K256" s="61"/>
      <c r="L256" s="61"/>
      <c r="M256" s="15"/>
      <c r="N256" s="61"/>
      <c r="O256" s="61"/>
      <c r="P256" s="61"/>
      <c r="Q256" s="69">
        <f t="shared" si="53"/>
        <v>0</v>
      </c>
      <c r="R256" s="12">
        <f t="shared" si="52"/>
        <v>0</v>
      </c>
      <c r="S256" s="13">
        <v>30</v>
      </c>
      <c r="T256" s="14">
        <f t="shared" si="54"/>
        <v>0</v>
      </c>
    </row>
    <row r="257" spans="1:20" ht="17.25" customHeight="1" x14ac:dyDescent="0.35">
      <c r="A257" s="61">
        <v>5</v>
      </c>
      <c r="B257" s="11" t="s">
        <v>39</v>
      </c>
      <c r="C257" s="68" t="s">
        <v>22</v>
      </c>
      <c r="D257" s="61"/>
      <c r="E257" s="61"/>
      <c r="F257" s="61"/>
      <c r="G257" s="61"/>
      <c r="H257" s="61"/>
      <c r="I257" s="61"/>
      <c r="J257" s="61"/>
      <c r="K257" s="61"/>
      <c r="L257" s="61"/>
      <c r="M257" s="15"/>
      <c r="N257" s="61"/>
      <c r="O257" s="61"/>
      <c r="P257" s="61"/>
      <c r="Q257" s="69">
        <f t="shared" si="53"/>
        <v>0</v>
      </c>
      <c r="R257" s="12">
        <f t="shared" si="52"/>
        <v>0</v>
      </c>
      <c r="S257" s="13">
        <v>25</v>
      </c>
      <c r="T257" s="14">
        <f t="shared" si="54"/>
        <v>0</v>
      </c>
    </row>
    <row r="258" spans="1:20" ht="17.25" customHeight="1" x14ac:dyDescent="0.35">
      <c r="A258" s="61">
        <v>6</v>
      </c>
      <c r="B258" s="11" t="s">
        <v>107</v>
      </c>
      <c r="C258" s="68" t="s">
        <v>21</v>
      </c>
      <c r="D258" s="61"/>
      <c r="E258" s="61"/>
      <c r="F258" s="61"/>
      <c r="G258" s="61"/>
      <c r="H258" s="15"/>
      <c r="I258" s="61"/>
      <c r="J258" s="61"/>
      <c r="K258" s="61"/>
      <c r="L258" s="61"/>
      <c r="M258" s="61"/>
      <c r="N258" s="61"/>
      <c r="O258" s="61"/>
      <c r="P258" s="61"/>
      <c r="Q258" s="69">
        <f t="shared" si="53"/>
        <v>0</v>
      </c>
      <c r="R258" s="12">
        <f t="shared" si="52"/>
        <v>0</v>
      </c>
      <c r="S258" s="13">
        <v>350</v>
      </c>
      <c r="T258" s="14">
        <f t="shared" si="54"/>
        <v>0</v>
      </c>
    </row>
    <row r="259" spans="1:20" ht="17.25" customHeight="1" x14ac:dyDescent="0.35">
      <c r="A259" s="61">
        <v>7</v>
      </c>
      <c r="B259" s="11" t="s">
        <v>31</v>
      </c>
      <c r="C259" s="68" t="s">
        <v>21</v>
      </c>
      <c r="D259" s="15">
        <v>0.02</v>
      </c>
      <c r="E259" s="61"/>
      <c r="F259" s="61"/>
      <c r="G259" s="61"/>
      <c r="H259" s="15"/>
      <c r="I259" s="61"/>
      <c r="J259" s="61"/>
      <c r="K259" s="15"/>
      <c r="L259" s="61"/>
      <c r="M259" s="15"/>
      <c r="N259" s="61"/>
      <c r="O259" s="61"/>
      <c r="P259" s="61"/>
      <c r="Q259" s="69">
        <f t="shared" si="53"/>
        <v>0.02</v>
      </c>
      <c r="R259" s="12">
        <f t="shared" si="52"/>
        <v>1.5</v>
      </c>
      <c r="S259" s="13">
        <v>400</v>
      </c>
      <c r="T259" s="14">
        <f t="shared" si="54"/>
        <v>600</v>
      </c>
    </row>
    <row r="260" spans="1:20" ht="17.25" customHeight="1" x14ac:dyDescent="0.35">
      <c r="A260" s="61">
        <v>8</v>
      </c>
      <c r="B260" s="11" t="s">
        <v>25</v>
      </c>
      <c r="C260" s="68" t="s">
        <v>21</v>
      </c>
      <c r="D260" s="61"/>
      <c r="E260" s="61"/>
      <c r="F260" s="61"/>
      <c r="G260" s="61"/>
      <c r="H260" s="15">
        <v>0.03</v>
      </c>
      <c r="I260" s="15">
        <v>0.08</v>
      </c>
      <c r="J260" s="61"/>
      <c r="K260" s="61"/>
      <c r="L260" s="61"/>
      <c r="M260" s="61"/>
      <c r="N260" s="61"/>
      <c r="O260" s="61"/>
      <c r="P260" s="61"/>
      <c r="Q260" s="69">
        <f t="shared" si="53"/>
        <v>0.11</v>
      </c>
      <c r="R260" s="12">
        <f t="shared" si="52"/>
        <v>8.25</v>
      </c>
      <c r="S260" s="13">
        <v>2600</v>
      </c>
      <c r="T260" s="14">
        <f t="shared" si="54"/>
        <v>21450</v>
      </c>
    </row>
    <row r="261" spans="1:20" ht="17.25" customHeight="1" x14ac:dyDescent="0.35">
      <c r="A261" s="61">
        <v>9</v>
      </c>
      <c r="B261" s="11" t="s">
        <v>57</v>
      </c>
      <c r="C261" s="68" t="s">
        <v>21</v>
      </c>
      <c r="D261" s="61"/>
      <c r="E261" s="61"/>
      <c r="F261" s="61"/>
      <c r="G261" s="61"/>
      <c r="H261" s="61"/>
      <c r="I261" s="61"/>
      <c r="J261" s="61"/>
      <c r="K261" s="15"/>
      <c r="L261" s="61"/>
      <c r="M261" s="15"/>
      <c r="N261" s="61"/>
      <c r="O261" s="61"/>
      <c r="P261" s="61"/>
      <c r="Q261" s="69">
        <f t="shared" si="53"/>
        <v>0</v>
      </c>
      <c r="R261" s="12">
        <f t="shared" si="52"/>
        <v>0</v>
      </c>
      <c r="S261" s="13">
        <v>500</v>
      </c>
      <c r="T261" s="14">
        <f t="shared" si="54"/>
        <v>0</v>
      </c>
    </row>
    <row r="262" spans="1:20" ht="17.25" customHeight="1" x14ac:dyDescent="0.35">
      <c r="A262" s="61">
        <v>10</v>
      </c>
      <c r="B262" s="11" t="s">
        <v>33</v>
      </c>
      <c r="C262" s="68" t="s">
        <v>22</v>
      </c>
      <c r="D262" s="61"/>
      <c r="E262" s="61"/>
      <c r="F262" s="61"/>
      <c r="G262" s="61"/>
      <c r="H262" s="15"/>
      <c r="I262" s="61"/>
      <c r="J262" s="61"/>
      <c r="K262" s="61"/>
      <c r="L262" s="61"/>
      <c r="M262" s="15">
        <v>0.02</v>
      </c>
      <c r="N262" s="61"/>
      <c r="O262" s="61"/>
      <c r="P262" s="61"/>
      <c r="Q262" s="69">
        <f t="shared" si="53"/>
        <v>0.02</v>
      </c>
      <c r="R262" s="12">
        <f t="shared" si="52"/>
        <v>1.5</v>
      </c>
      <c r="S262" s="13">
        <v>50</v>
      </c>
      <c r="T262" s="14">
        <f t="shared" si="54"/>
        <v>75</v>
      </c>
    </row>
    <row r="263" spans="1:20" ht="17.25" customHeight="1" x14ac:dyDescent="0.35">
      <c r="A263" s="61">
        <v>11</v>
      </c>
      <c r="B263" s="11" t="s">
        <v>51</v>
      </c>
      <c r="C263" s="68" t="s">
        <v>21</v>
      </c>
      <c r="D263" s="61"/>
      <c r="E263" s="61"/>
      <c r="F263" s="61"/>
      <c r="G263" s="61"/>
      <c r="H263" s="61"/>
      <c r="I263" s="61"/>
      <c r="J263" s="61"/>
      <c r="K263" s="15"/>
      <c r="L263" s="61"/>
      <c r="M263" s="15"/>
      <c r="N263" s="61"/>
      <c r="O263" s="61"/>
      <c r="P263" s="61"/>
      <c r="Q263" s="69">
        <f t="shared" si="53"/>
        <v>0</v>
      </c>
      <c r="R263" s="12">
        <f t="shared" si="52"/>
        <v>0</v>
      </c>
      <c r="S263" s="13">
        <v>1500</v>
      </c>
      <c r="T263" s="14">
        <f t="shared" si="54"/>
        <v>0</v>
      </c>
    </row>
    <row r="264" spans="1:20" ht="17.25" customHeight="1" x14ac:dyDescent="0.35">
      <c r="A264" s="61">
        <v>12</v>
      </c>
      <c r="B264" s="11" t="s">
        <v>42</v>
      </c>
      <c r="C264" s="68" t="s">
        <v>21</v>
      </c>
      <c r="D264" s="61"/>
      <c r="E264" s="61"/>
      <c r="F264" s="61"/>
      <c r="G264" s="61"/>
      <c r="H264" s="15">
        <v>0.04</v>
      </c>
      <c r="I264" s="15"/>
      <c r="J264" s="61"/>
      <c r="K264" s="61"/>
      <c r="L264" s="61"/>
      <c r="M264" s="61"/>
      <c r="N264" s="61"/>
      <c r="O264" s="61"/>
      <c r="P264" s="61"/>
      <c r="Q264" s="69">
        <f t="shared" si="53"/>
        <v>0.04</v>
      </c>
      <c r="R264" s="12">
        <f t="shared" si="52"/>
        <v>3</v>
      </c>
      <c r="S264" s="13">
        <v>180</v>
      </c>
      <c r="T264" s="14">
        <f t="shared" si="54"/>
        <v>540</v>
      </c>
    </row>
    <row r="265" spans="1:20" ht="17.25" customHeight="1" x14ac:dyDescent="0.35">
      <c r="A265" s="61">
        <v>13</v>
      </c>
      <c r="B265" s="11" t="s">
        <v>32</v>
      </c>
      <c r="C265" s="68" t="s">
        <v>21</v>
      </c>
      <c r="D265" s="61"/>
      <c r="E265" s="61"/>
      <c r="F265" s="61"/>
      <c r="G265" s="61"/>
      <c r="H265" s="61"/>
      <c r="I265" s="61"/>
      <c r="J265" s="61"/>
      <c r="K265" s="61"/>
      <c r="L265" s="61"/>
      <c r="M265" s="116"/>
      <c r="N265" s="61"/>
      <c r="O265" s="61"/>
      <c r="P265" s="15"/>
      <c r="Q265" s="69">
        <f t="shared" si="53"/>
        <v>0</v>
      </c>
      <c r="R265" s="12">
        <f t="shared" si="52"/>
        <v>0</v>
      </c>
      <c r="S265" s="13">
        <v>750</v>
      </c>
      <c r="T265" s="14">
        <f t="shared" si="54"/>
        <v>0</v>
      </c>
    </row>
    <row r="266" spans="1:20" ht="17.25" customHeight="1" x14ac:dyDescent="0.35">
      <c r="A266" s="61">
        <v>14</v>
      </c>
      <c r="B266" s="11" t="s">
        <v>5</v>
      </c>
      <c r="C266" s="68" t="s">
        <v>21</v>
      </c>
      <c r="D266" s="15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9">
        <f t="shared" si="53"/>
        <v>0</v>
      </c>
      <c r="R266" s="12">
        <f t="shared" si="52"/>
        <v>0</v>
      </c>
      <c r="S266" s="13">
        <v>250</v>
      </c>
      <c r="T266" s="14">
        <f t="shared" si="54"/>
        <v>0</v>
      </c>
    </row>
    <row r="267" spans="1:20" ht="17.25" customHeight="1" x14ac:dyDescent="0.35">
      <c r="A267" s="61">
        <v>15</v>
      </c>
      <c r="B267" s="11" t="s">
        <v>35</v>
      </c>
      <c r="C267" s="68" t="s">
        <v>21</v>
      </c>
      <c r="D267" s="61"/>
      <c r="E267" s="61"/>
      <c r="F267" s="61"/>
      <c r="G267" s="61"/>
      <c r="H267" s="15"/>
      <c r="I267" s="61"/>
      <c r="J267" s="61"/>
      <c r="K267" s="61"/>
      <c r="L267" s="61"/>
      <c r="M267" s="61"/>
      <c r="N267" s="61"/>
      <c r="O267" s="61"/>
      <c r="P267" s="61"/>
      <c r="Q267" s="69">
        <f t="shared" si="53"/>
        <v>0</v>
      </c>
      <c r="R267" s="12">
        <f t="shared" si="52"/>
        <v>0</v>
      </c>
      <c r="S267" s="13">
        <v>450</v>
      </c>
      <c r="T267" s="14">
        <f t="shared" si="54"/>
        <v>0</v>
      </c>
    </row>
    <row r="268" spans="1:20" ht="17.25" customHeight="1" x14ac:dyDescent="0.35">
      <c r="A268" s="61">
        <v>16</v>
      </c>
      <c r="B268" s="11" t="s">
        <v>105</v>
      </c>
      <c r="C268" s="68" t="s">
        <v>21</v>
      </c>
      <c r="D268" s="61"/>
      <c r="E268" s="61"/>
      <c r="F268" s="61"/>
      <c r="G268" s="61"/>
      <c r="H268" s="61"/>
      <c r="I268" s="61"/>
      <c r="J268" s="61"/>
      <c r="K268" s="15"/>
      <c r="L268" s="61"/>
      <c r="M268" s="15"/>
      <c r="N268" s="61"/>
      <c r="O268" s="61"/>
      <c r="P268" s="61"/>
      <c r="Q268" s="69">
        <f t="shared" si="53"/>
        <v>0</v>
      </c>
      <c r="R268" s="12">
        <f t="shared" si="52"/>
        <v>0</v>
      </c>
      <c r="S268" s="13">
        <v>400</v>
      </c>
      <c r="T268" s="14">
        <f t="shared" si="54"/>
        <v>0</v>
      </c>
    </row>
    <row r="269" spans="1:20" ht="17.25" customHeight="1" x14ac:dyDescent="0.35">
      <c r="A269" s="61">
        <v>17</v>
      </c>
      <c r="B269" s="11" t="s">
        <v>59</v>
      </c>
      <c r="C269" s="68" t="s">
        <v>21</v>
      </c>
      <c r="D269" s="61"/>
      <c r="E269" s="61"/>
      <c r="F269" s="61"/>
      <c r="G269" s="61"/>
      <c r="H269" s="61"/>
      <c r="I269" s="61"/>
      <c r="J269" s="61"/>
      <c r="K269" s="61"/>
      <c r="L269" s="15">
        <v>0.02</v>
      </c>
      <c r="M269" s="15"/>
      <c r="N269" s="61"/>
      <c r="O269" s="61">
        <v>0.02</v>
      </c>
      <c r="P269" s="61"/>
      <c r="Q269" s="69">
        <f t="shared" si="53"/>
        <v>0.04</v>
      </c>
      <c r="R269" s="12">
        <f t="shared" si="52"/>
        <v>3</v>
      </c>
      <c r="S269" s="13">
        <v>600</v>
      </c>
      <c r="T269" s="14">
        <f t="shared" si="54"/>
        <v>1800</v>
      </c>
    </row>
    <row r="270" spans="1:20" ht="17.25" customHeight="1" x14ac:dyDescent="0.35">
      <c r="A270" s="61">
        <v>18</v>
      </c>
      <c r="B270" s="11" t="s">
        <v>43</v>
      </c>
      <c r="C270" s="68" t="s">
        <v>21</v>
      </c>
      <c r="D270" s="15">
        <v>5.0000000000000001E-3</v>
      </c>
      <c r="E270" s="61"/>
      <c r="F270" s="61"/>
      <c r="G270" s="15">
        <v>5.0000000000000001E-3</v>
      </c>
      <c r="H270" s="61"/>
      <c r="I270" s="61"/>
      <c r="J270" s="61"/>
      <c r="K270" s="61">
        <v>5.0000000000000001E-3</v>
      </c>
      <c r="L270" s="15">
        <v>5.0000000000000001E-3</v>
      </c>
      <c r="M270" s="61">
        <v>5.0000000000000001E-3</v>
      </c>
      <c r="N270" s="61"/>
      <c r="O270" s="15">
        <v>5.0000000000000001E-3</v>
      </c>
      <c r="P270" s="61"/>
      <c r="Q270" s="69">
        <f t="shared" si="53"/>
        <v>3.0000000000000002E-2</v>
      </c>
      <c r="R270" s="12">
        <f t="shared" si="52"/>
        <v>2.25</v>
      </c>
      <c r="S270" s="13">
        <v>460</v>
      </c>
      <c r="T270" s="14">
        <f t="shared" si="54"/>
        <v>1035</v>
      </c>
    </row>
    <row r="271" spans="1:20" ht="17.25" customHeight="1" x14ac:dyDescent="0.35">
      <c r="A271" s="61">
        <v>19</v>
      </c>
      <c r="B271" s="11" t="s">
        <v>98</v>
      </c>
      <c r="C271" s="68" t="s">
        <v>21</v>
      </c>
      <c r="D271" s="61"/>
      <c r="E271" s="61"/>
      <c r="F271" s="61"/>
      <c r="G271" s="61"/>
      <c r="H271" s="61"/>
      <c r="I271" s="61"/>
      <c r="J271" s="61"/>
      <c r="K271" s="15"/>
      <c r="L271" s="61"/>
      <c r="M271" s="15"/>
      <c r="N271" s="61"/>
      <c r="O271" s="61"/>
      <c r="P271" s="61"/>
      <c r="Q271" s="69">
        <f t="shared" si="53"/>
        <v>0</v>
      </c>
      <c r="R271" s="12">
        <f t="shared" si="52"/>
        <v>0</v>
      </c>
      <c r="S271" s="13">
        <v>300</v>
      </c>
      <c r="T271" s="14">
        <f t="shared" si="54"/>
        <v>0</v>
      </c>
    </row>
    <row r="272" spans="1:20" ht="17.25" customHeight="1" x14ac:dyDescent="0.35">
      <c r="A272" s="61">
        <v>20</v>
      </c>
      <c r="B272" s="11" t="s">
        <v>50</v>
      </c>
      <c r="C272" s="68" t="s">
        <v>21</v>
      </c>
      <c r="D272" s="61"/>
      <c r="E272" s="61"/>
      <c r="F272" s="61"/>
      <c r="G272" s="61"/>
      <c r="H272" s="15"/>
      <c r="I272" s="61"/>
      <c r="J272" s="61"/>
      <c r="K272" s="15"/>
      <c r="L272" s="61"/>
      <c r="M272" s="15"/>
      <c r="N272" s="61"/>
      <c r="O272" s="61"/>
      <c r="P272" s="61"/>
      <c r="Q272" s="69">
        <f t="shared" si="53"/>
        <v>0</v>
      </c>
      <c r="R272" s="12">
        <f t="shared" si="52"/>
        <v>0</v>
      </c>
      <c r="S272" s="13">
        <v>300</v>
      </c>
      <c r="T272" s="14">
        <f t="shared" si="54"/>
        <v>0</v>
      </c>
    </row>
    <row r="273" spans="1:20" ht="17.25" customHeight="1" x14ac:dyDescent="0.35">
      <c r="A273" s="61">
        <v>21</v>
      </c>
      <c r="B273" s="11" t="s">
        <v>45</v>
      </c>
      <c r="C273" s="68" t="s">
        <v>21</v>
      </c>
      <c r="D273" s="61"/>
      <c r="E273" s="61"/>
      <c r="F273" s="61"/>
      <c r="G273" s="61"/>
      <c r="H273" s="61">
        <v>0.03</v>
      </c>
      <c r="I273" s="15"/>
      <c r="J273" s="61"/>
      <c r="K273" s="61"/>
      <c r="L273" s="61"/>
      <c r="M273" s="61"/>
      <c r="N273" s="61"/>
      <c r="O273" s="61"/>
      <c r="P273" s="61"/>
      <c r="Q273" s="69">
        <f t="shared" si="53"/>
        <v>0.03</v>
      </c>
      <c r="R273" s="12">
        <f t="shared" si="52"/>
        <v>2.25</v>
      </c>
      <c r="S273" s="13">
        <v>350</v>
      </c>
      <c r="T273" s="14">
        <f t="shared" si="54"/>
        <v>787.5</v>
      </c>
    </row>
    <row r="274" spans="1:20" ht="17.25" customHeight="1" x14ac:dyDescent="0.35">
      <c r="A274" s="61">
        <v>22</v>
      </c>
      <c r="B274" s="11" t="s">
        <v>49</v>
      </c>
      <c r="C274" s="68" t="s">
        <v>21</v>
      </c>
      <c r="D274" s="61"/>
      <c r="E274" s="61"/>
      <c r="F274" s="61"/>
      <c r="G274" s="61"/>
      <c r="H274" s="61"/>
      <c r="I274" s="15"/>
      <c r="J274" s="61"/>
      <c r="K274" s="61"/>
      <c r="L274" s="61"/>
      <c r="M274" s="61"/>
      <c r="N274" s="61"/>
      <c r="O274" s="61"/>
      <c r="P274" s="61"/>
      <c r="Q274" s="69">
        <f t="shared" si="53"/>
        <v>0</v>
      </c>
      <c r="R274" s="12">
        <f t="shared" si="52"/>
        <v>0</v>
      </c>
      <c r="S274" s="13">
        <v>400</v>
      </c>
      <c r="T274" s="14">
        <f t="shared" si="54"/>
        <v>0</v>
      </c>
    </row>
    <row r="275" spans="1:20" ht="17.25" customHeight="1" x14ac:dyDescent="0.35">
      <c r="A275" s="61">
        <v>23</v>
      </c>
      <c r="B275" s="11" t="s">
        <v>4</v>
      </c>
      <c r="C275" s="68" t="s">
        <v>21</v>
      </c>
      <c r="D275" s="61"/>
      <c r="E275" s="15">
        <v>0.03</v>
      </c>
      <c r="F275" s="15"/>
      <c r="G275" s="61"/>
      <c r="H275" s="61"/>
      <c r="I275" s="61"/>
      <c r="J275" s="15">
        <v>0.08</v>
      </c>
      <c r="K275" s="61"/>
      <c r="L275" s="61"/>
      <c r="M275" s="61"/>
      <c r="N275" s="15"/>
      <c r="O275" s="61"/>
      <c r="P275" s="61"/>
      <c r="Q275" s="69">
        <f t="shared" si="53"/>
        <v>0.11</v>
      </c>
      <c r="R275" s="12">
        <f t="shared" si="52"/>
        <v>8.25</v>
      </c>
      <c r="S275" s="13">
        <v>95</v>
      </c>
      <c r="T275" s="14">
        <f t="shared" si="54"/>
        <v>783.75</v>
      </c>
    </row>
    <row r="276" spans="1:20" ht="17.25" customHeight="1" x14ac:dyDescent="0.35">
      <c r="A276" s="61">
        <v>24</v>
      </c>
      <c r="B276" s="11" t="s">
        <v>6</v>
      </c>
      <c r="C276" s="68" t="s">
        <v>20</v>
      </c>
      <c r="D276" s="61"/>
      <c r="E276" s="61"/>
      <c r="F276" s="61"/>
      <c r="G276" s="61"/>
      <c r="H276" s="61">
        <v>5.0000000000000001E-3</v>
      </c>
      <c r="I276" s="61">
        <v>7.0000000000000001E-3</v>
      </c>
      <c r="J276" s="61"/>
      <c r="K276" s="61"/>
      <c r="L276" s="61"/>
      <c r="M276" s="61"/>
      <c r="N276" s="61"/>
      <c r="O276" s="61"/>
      <c r="P276" s="61"/>
      <c r="Q276" s="69">
        <f t="shared" si="53"/>
        <v>1.2E-2</v>
      </c>
      <c r="R276" s="12">
        <f t="shared" si="52"/>
        <v>0.9</v>
      </c>
      <c r="S276" s="13">
        <v>520</v>
      </c>
      <c r="T276" s="14">
        <f t="shared" si="54"/>
        <v>468</v>
      </c>
    </row>
    <row r="277" spans="1:20" ht="19.95" customHeight="1" x14ac:dyDescent="0.35">
      <c r="A277" s="61">
        <v>25</v>
      </c>
      <c r="B277" s="11" t="s">
        <v>36</v>
      </c>
      <c r="C277" s="68" t="s">
        <v>21</v>
      </c>
      <c r="D277" s="61"/>
      <c r="E277" s="61"/>
      <c r="F277" s="61"/>
      <c r="G277" s="61"/>
      <c r="H277" s="15"/>
      <c r="I277" s="61"/>
      <c r="J277" s="61"/>
      <c r="K277" s="61"/>
      <c r="L277" s="61"/>
      <c r="M277" s="15"/>
      <c r="N277" s="61"/>
      <c r="O277" s="61"/>
      <c r="P277" s="61"/>
      <c r="Q277" s="69">
        <f t="shared" si="53"/>
        <v>0</v>
      </c>
      <c r="R277" s="12">
        <f t="shared" si="52"/>
        <v>0</v>
      </c>
      <c r="S277" s="13">
        <v>200</v>
      </c>
      <c r="T277" s="14">
        <f t="shared" si="54"/>
        <v>0</v>
      </c>
    </row>
    <row r="278" spans="1:20" ht="17.25" customHeight="1" x14ac:dyDescent="0.35">
      <c r="A278" s="61">
        <v>26</v>
      </c>
      <c r="B278" s="11" t="s">
        <v>8</v>
      </c>
      <c r="C278" s="68" t="s">
        <v>21</v>
      </c>
      <c r="D278" s="61"/>
      <c r="E278" s="61"/>
      <c r="F278" s="61"/>
      <c r="G278" s="61"/>
      <c r="H278" s="15">
        <v>0.01</v>
      </c>
      <c r="I278" s="15">
        <v>3.5000000000000003E-2</v>
      </c>
      <c r="J278" s="61"/>
      <c r="K278" s="61"/>
      <c r="L278" s="61"/>
      <c r="M278" s="61"/>
      <c r="N278" s="61"/>
      <c r="O278" s="61"/>
      <c r="P278" s="61"/>
      <c r="Q278" s="69">
        <f t="shared" si="53"/>
        <v>4.5000000000000005E-2</v>
      </c>
      <c r="R278" s="12">
        <f t="shared" si="52"/>
        <v>3.3750000000000004</v>
      </c>
      <c r="S278" s="13">
        <v>100</v>
      </c>
      <c r="T278" s="14">
        <f t="shared" si="54"/>
        <v>337.50000000000006</v>
      </c>
    </row>
    <row r="279" spans="1:20" ht="17.25" customHeight="1" x14ac:dyDescent="0.35">
      <c r="A279" s="61">
        <v>27</v>
      </c>
      <c r="B279" s="11" t="s">
        <v>46</v>
      </c>
      <c r="C279" s="68" t="s">
        <v>21</v>
      </c>
      <c r="D279" s="61"/>
      <c r="E279" s="61"/>
      <c r="F279" s="61"/>
      <c r="G279" s="61"/>
      <c r="H279" s="61"/>
      <c r="I279" s="61"/>
      <c r="J279" s="61"/>
      <c r="K279" s="61"/>
      <c r="L279" s="61"/>
      <c r="M279" s="15"/>
      <c r="N279" s="61"/>
      <c r="O279" s="61"/>
      <c r="P279" s="61"/>
      <c r="Q279" s="69">
        <f t="shared" si="53"/>
        <v>0</v>
      </c>
      <c r="R279" s="12">
        <f t="shared" si="52"/>
        <v>0</v>
      </c>
      <c r="S279" s="13">
        <v>420</v>
      </c>
      <c r="T279" s="14">
        <f t="shared" si="54"/>
        <v>0</v>
      </c>
    </row>
    <row r="280" spans="1:20" ht="17.25" customHeight="1" x14ac:dyDescent="0.35">
      <c r="A280" s="61">
        <v>28</v>
      </c>
      <c r="B280" s="11" t="s">
        <v>141</v>
      </c>
      <c r="C280" s="68" t="s">
        <v>21</v>
      </c>
      <c r="D280" s="15">
        <v>5.0000000000000001E-3</v>
      </c>
      <c r="E280" s="61"/>
      <c r="F280" s="15">
        <v>1.4999999999999999E-2</v>
      </c>
      <c r="G280" s="61"/>
      <c r="H280" s="61"/>
      <c r="I280" s="61"/>
      <c r="J280" s="61"/>
      <c r="K280" s="61"/>
      <c r="L280" s="61"/>
      <c r="M280" s="61">
        <v>6.0000000000000001E-3</v>
      </c>
      <c r="N280" s="61"/>
      <c r="O280" s="61"/>
      <c r="P280" s="61"/>
      <c r="Q280" s="69">
        <f t="shared" si="53"/>
        <v>2.6000000000000002E-2</v>
      </c>
      <c r="R280" s="12">
        <f t="shared" si="52"/>
        <v>1.9500000000000002</v>
      </c>
      <c r="S280" s="13">
        <v>800</v>
      </c>
      <c r="T280" s="14">
        <f t="shared" si="54"/>
        <v>1560.0000000000002</v>
      </c>
    </row>
    <row r="281" spans="1:20" ht="17.25" customHeight="1" x14ac:dyDescent="0.35">
      <c r="A281" s="61">
        <v>29</v>
      </c>
      <c r="B281" s="11" t="s">
        <v>41</v>
      </c>
      <c r="C281" s="68" t="s">
        <v>22</v>
      </c>
      <c r="D281" s="61"/>
      <c r="E281" s="61"/>
      <c r="F281" s="61"/>
      <c r="G281" s="61"/>
      <c r="H281" s="61"/>
      <c r="I281" s="61"/>
      <c r="J281" s="61"/>
      <c r="K281" s="61"/>
      <c r="L281" s="61"/>
      <c r="M281" s="15"/>
      <c r="N281" s="61"/>
      <c r="O281" s="61"/>
      <c r="P281" s="61"/>
      <c r="Q281" s="69">
        <f t="shared" si="53"/>
        <v>0</v>
      </c>
      <c r="R281" s="12">
        <f t="shared" si="52"/>
        <v>0</v>
      </c>
      <c r="S281" s="13">
        <v>100</v>
      </c>
      <c r="T281" s="14">
        <f t="shared" si="54"/>
        <v>0</v>
      </c>
    </row>
    <row r="282" spans="1:20" ht="17.25" customHeight="1" x14ac:dyDescent="0.35">
      <c r="A282" s="61">
        <v>30</v>
      </c>
      <c r="B282" s="11" t="s">
        <v>9</v>
      </c>
      <c r="C282" s="68" t="s">
        <v>21</v>
      </c>
      <c r="D282" s="61"/>
      <c r="E282" s="61"/>
      <c r="F282" s="61"/>
      <c r="G282" s="61"/>
      <c r="H282" s="15">
        <v>1.2E-2</v>
      </c>
      <c r="I282" s="15"/>
      <c r="J282" s="61"/>
      <c r="K282" s="61"/>
      <c r="L282" s="61"/>
      <c r="M282" s="61"/>
      <c r="N282" s="61"/>
      <c r="O282" s="61"/>
      <c r="P282" s="61"/>
      <c r="Q282" s="69">
        <f t="shared" si="53"/>
        <v>1.2E-2</v>
      </c>
      <c r="R282" s="12">
        <f t="shared" si="52"/>
        <v>0.9</v>
      </c>
      <c r="S282" s="13">
        <v>200</v>
      </c>
      <c r="T282" s="14">
        <f t="shared" si="54"/>
        <v>180</v>
      </c>
    </row>
    <row r="283" spans="1:20" ht="17.25" customHeight="1" x14ac:dyDescent="0.35">
      <c r="A283" s="61">
        <v>31</v>
      </c>
      <c r="B283" s="11" t="s">
        <v>24</v>
      </c>
      <c r="C283" s="68" t="s">
        <v>20</v>
      </c>
      <c r="D283" s="15">
        <v>0.18</v>
      </c>
      <c r="E283" s="61"/>
      <c r="F283" s="61"/>
      <c r="G283" s="15">
        <v>0.1</v>
      </c>
      <c r="H283" s="61"/>
      <c r="I283" s="61"/>
      <c r="J283" s="61"/>
      <c r="K283" s="61">
        <v>0.1</v>
      </c>
      <c r="L283" s="61"/>
      <c r="M283" s="15">
        <v>0.03</v>
      </c>
      <c r="N283" s="61"/>
      <c r="O283" s="15"/>
      <c r="P283" s="61"/>
      <c r="Q283" s="69">
        <f t="shared" si="53"/>
        <v>0.41000000000000003</v>
      </c>
      <c r="R283" s="12">
        <f t="shared" si="52"/>
        <v>30.750000000000004</v>
      </c>
      <c r="S283" s="13">
        <v>180</v>
      </c>
      <c r="T283" s="14">
        <f t="shared" si="54"/>
        <v>5535.0000000000009</v>
      </c>
    </row>
    <row r="284" spans="1:20" ht="17.25" customHeight="1" x14ac:dyDescent="0.35">
      <c r="A284" s="61">
        <v>32</v>
      </c>
      <c r="B284" s="11" t="s">
        <v>44</v>
      </c>
      <c r="C284" s="68" t="s">
        <v>20</v>
      </c>
      <c r="D284" s="61"/>
      <c r="E284" s="61"/>
      <c r="F284" s="61"/>
      <c r="G284" s="61"/>
      <c r="H284" s="61">
        <v>3.0000000000000001E-3</v>
      </c>
      <c r="I284" s="61"/>
      <c r="J284" s="61"/>
      <c r="K284" s="61"/>
      <c r="L284" s="61"/>
      <c r="M284" s="61"/>
      <c r="N284" s="61"/>
      <c r="O284" s="61"/>
      <c r="P284" s="61"/>
      <c r="Q284" s="69">
        <f t="shared" si="53"/>
        <v>3.0000000000000001E-3</v>
      </c>
      <c r="R284" s="12">
        <f t="shared" si="52"/>
        <v>0.22500000000000001</v>
      </c>
      <c r="S284" s="13">
        <v>600</v>
      </c>
      <c r="T284" s="14">
        <f t="shared" si="54"/>
        <v>135</v>
      </c>
    </row>
    <row r="285" spans="1:20" ht="17.25" customHeight="1" x14ac:dyDescent="0.35">
      <c r="A285" s="61">
        <v>33</v>
      </c>
      <c r="B285" s="11" t="s">
        <v>34</v>
      </c>
      <c r="C285" s="68" t="s">
        <v>21</v>
      </c>
      <c r="D285" s="15"/>
      <c r="E285" s="61"/>
      <c r="F285" s="61"/>
      <c r="G285" s="61"/>
      <c r="H285" s="61"/>
      <c r="I285" s="61"/>
      <c r="J285" s="61"/>
      <c r="K285" s="61"/>
      <c r="L285" s="61"/>
      <c r="M285" s="15"/>
      <c r="N285" s="61"/>
      <c r="O285" s="61"/>
      <c r="P285" s="61"/>
      <c r="Q285" s="69">
        <f t="shared" si="53"/>
        <v>0</v>
      </c>
      <c r="R285" s="12">
        <f t="shared" si="52"/>
        <v>0</v>
      </c>
      <c r="S285" s="13">
        <v>500</v>
      </c>
      <c r="T285" s="14">
        <f t="shared" si="54"/>
        <v>0</v>
      </c>
    </row>
    <row r="286" spans="1:20" ht="17.25" customHeight="1" x14ac:dyDescent="0.35">
      <c r="A286" s="61">
        <v>34</v>
      </c>
      <c r="B286" s="11" t="s">
        <v>53</v>
      </c>
      <c r="C286" s="68" t="s">
        <v>21</v>
      </c>
      <c r="D286" s="61"/>
      <c r="E286" s="61"/>
      <c r="F286" s="61"/>
      <c r="G286" s="61"/>
      <c r="H286" s="61"/>
      <c r="I286" s="61"/>
      <c r="J286" s="61"/>
      <c r="K286" s="15"/>
      <c r="L286" s="61"/>
      <c r="M286" s="15"/>
      <c r="N286" s="61"/>
      <c r="O286" s="61"/>
      <c r="P286" s="61"/>
      <c r="Q286" s="69">
        <f t="shared" si="53"/>
        <v>0</v>
      </c>
      <c r="R286" s="12">
        <f t="shared" si="52"/>
        <v>0</v>
      </c>
      <c r="S286" s="13">
        <v>200</v>
      </c>
      <c r="T286" s="14">
        <f t="shared" si="54"/>
        <v>0</v>
      </c>
    </row>
    <row r="287" spans="1:20" ht="17.25" customHeight="1" x14ac:dyDescent="0.35">
      <c r="A287" s="61">
        <v>35</v>
      </c>
      <c r="B287" s="11" t="s">
        <v>65</v>
      </c>
      <c r="C287" s="68" t="s">
        <v>21</v>
      </c>
      <c r="D287" s="61"/>
      <c r="E287" s="61"/>
      <c r="F287" s="61"/>
      <c r="G287" s="61"/>
      <c r="H287" s="61"/>
      <c r="I287" s="61"/>
      <c r="J287" s="61"/>
      <c r="K287" s="15"/>
      <c r="L287" s="61"/>
      <c r="M287" s="15"/>
      <c r="N287" s="61"/>
      <c r="O287" s="61"/>
      <c r="P287" s="61" t="s">
        <v>64</v>
      </c>
      <c r="Q287" s="69">
        <f t="shared" si="53"/>
        <v>0</v>
      </c>
      <c r="R287" s="12">
        <f t="shared" si="52"/>
        <v>0</v>
      </c>
      <c r="S287" s="13">
        <v>250</v>
      </c>
      <c r="T287" s="14">
        <f t="shared" si="54"/>
        <v>0</v>
      </c>
    </row>
    <row r="288" spans="1:20" ht="17.25" customHeight="1" x14ac:dyDescent="0.35">
      <c r="A288" s="61">
        <v>36</v>
      </c>
      <c r="B288" s="11" t="s">
        <v>10</v>
      </c>
      <c r="C288" s="68" t="s">
        <v>21</v>
      </c>
      <c r="D288" s="61"/>
      <c r="E288" s="61"/>
      <c r="F288" s="61"/>
      <c r="G288" s="61"/>
      <c r="H288" s="61">
        <v>2E-3</v>
      </c>
      <c r="I288" s="61">
        <v>2E-3</v>
      </c>
      <c r="J288" s="61"/>
      <c r="K288" s="15"/>
      <c r="L288" s="61"/>
      <c r="M288" s="61">
        <v>1E-3</v>
      </c>
      <c r="N288" s="61"/>
      <c r="O288" s="61"/>
      <c r="P288" s="61"/>
      <c r="Q288" s="69">
        <f t="shared" si="53"/>
        <v>5.0000000000000001E-3</v>
      </c>
      <c r="R288" s="12">
        <f t="shared" si="52"/>
        <v>0.375</v>
      </c>
      <c r="S288" s="13">
        <v>100</v>
      </c>
      <c r="T288" s="14">
        <f t="shared" si="54"/>
        <v>37.5</v>
      </c>
    </row>
    <row r="289" spans="1:20" ht="17.25" customHeight="1" x14ac:dyDescent="0.35">
      <c r="A289" s="61">
        <v>37</v>
      </c>
      <c r="B289" s="11" t="s">
        <v>7</v>
      </c>
      <c r="C289" s="68" t="s">
        <v>21</v>
      </c>
      <c r="D289" s="61"/>
      <c r="E289" s="61"/>
      <c r="F289" s="61"/>
      <c r="G289" s="61"/>
      <c r="H289" s="15"/>
      <c r="I289" s="15">
        <v>3.5000000000000003E-2</v>
      </c>
      <c r="J289" s="61"/>
      <c r="K289" s="61"/>
      <c r="L289" s="61"/>
      <c r="M289" s="15">
        <v>3.5000000000000003E-2</v>
      </c>
      <c r="N289" s="61"/>
      <c r="O289" s="61"/>
      <c r="P289" s="61"/>
      <c r="Q289" s="69">
        <f t="shared" si="53"/>
        <v>7.0000000000000007E-2</v>
      </c>
      <c r="R289" s="12">
        <f t="shared" si="52"/>
        <v>5.2500000000000009</v>
      </c>
      <c r="S289" s="13">
        <v>400</v>
      </c>
      <c r="T289" s="14">
        <f t="shared" si="54"/>
        <v>2100.0000000000005</v>
      </c>
    </row>
    <row r="290" spans="1:20" ht="17.25" customHeight="1" x14ac:dyDescent="0.35">
      <c r="A290" s="61">
        <v>38</v>
      </c>
      <c r="B290" s="11" t="s">
        <v>56</v>
      </c>
      <c r="C290" s="68" t="s">
        <v>21</v>
      </c>
      <c r="D290" s="61"/>
      <c r="E290" s="61"/>
      <c r="F290" s="61"/>
      <c r="G290" s="61">
        <v>1E-3</v>
      </c>
      <c r="H290" s="61"/>
      <c r="I290" s="61"/>
      <c r="J290" s="61"/>
      <c r="K290" s="61"/>
      <c r="L290" s="61"/>
      <c r="M290" s="61"/>
      <c r="N290" s="61"/>
      <c r="O290" s="61"/>
      <c r="P290" s="61"/>
      <c r="Q290" s="69">
        <f t="shared" si="53"/>
        <v>1E-3</v>
      </c>
      <c r="R290" s="12">
        <f t="shared" si="52"/>
        <v>7.4999999999999997E-2</v>
      </c>
      <c r="S290" s="13">
        <v>1000</v>
      </c>
      <c r="T290" s="14">
        <f t="shared" si="54"/>
        <v>75</v>
      </c>
    </row>
    <row r="291" spans="1:20" ht="37.5" customHeight="1" x14ac:dyDescent="0.35">
      <c r="A291" s="62"/>
      <c r="B291" s="16" t="s">
        <v>26</v>
      </c>
      <c r="C291" s="59"/>
      <c r="D291" s="114">
        <f>SUM(D253:D290)</f>
        <v>0.21</v>
      </c>
      <c r="E291" s="114">
        <f t="shared" ref="E291" si="55">SUM(E253:E290)</f>
        <v>0.03</v>
      </c>
      <c r="F291" s="114">
        <f t="shared" ref="F291" si="56">SUM(F253:F290)</f>
        <v>1.4999999999999999E-2</v>
      </c>
      <c r="G291" s="114">
        <f t="shared" ref="G291:I291" si="57">SUM(G253:G290)</f>
        <v>0.10600000000000001</v>
      </c>
      <c r="H291" s="114">
        <f t="shared" si="57"/>
        <v>0.13200000000000001</v>
      </c>
      <c r="I291" s="114">
        <f t="shared" si="57"/>
        <v>0.15900000000000003</v>
      </c>
      <c r="J291" s="114">
        <f t="shared" ref="J291" si="58">SUM(J253:J290)</f>
        <v>0.08</v>
      </c>
      <c r="K291" s="114">
        <f t="shared" ref="K291" si="59">SUM(K253:K290)</f>
        <v>0.10500000000000001</v>
      </c>
      <c r="L291" s="114">
        <f t="shared" ref="L291" si="60">SUM(L253:L290)</f>
        <v>2.5000000000000001E-2</v>
      </c>
      <c r="M291" s="114">
        <f t="shared" ref="M291" si="61">SUM(M253:M290)</f>
        <v>9.7000000000000003E-2</v>
      </c>
      <c r="N291" s="114">
        <f t="shared" ref="N291" si="62">SUM(N253:N290)</f>
        <v>0</v>
      </c>
      <c r="O291" s="114">
        <f t="shared" ref="O291" si="63">SUM(O253:O290)</f>
        <v>2.5000000000000001E-2</v>
      </c>
      <c r="P291" s="114">
        <f>SUM(P253:P290)</f>
        <v>0</v>
      </c>
      <c r="Q291" s="70">
        <f>SUM(C291:P291)</f>
        <v>0.98399999999999999</v>
      </c>
      <c r="R291" s="55">
        <f>SUM(R253:R290)</f>
        <v>73.8</v>
      </c>
      <c r="S291" s="17"/>
      <c r="T291" s="17">
        <f>SUM(T253:T290)</f>
        <v>37499.25</v>
      </c>
    </row>
    <row r="292" spans="1:20" ht="21.75" customHeight="1" x14ac:dyDescent="0.35">
      <c r="A292" s="4"/>
      <c r="B292" s="63"/>
      <c r="C292" s="4"/>
      <c r="D292" s="1"/>
      <c r="E292" s="1"/>
      <c r="F292" s="1"/>
      <c r="G292" s="1"/>
      <c r="H292" s="4"/>
      <c r="I292" s="4"/>
      <c r="J292" s="4"/>
      <c r="K292" s="4"/>
      <c r="L292" s="4"/>
      <c r="M292" s="4"/>
      <c r="N292" s="109"/>
      <c r="O292" s="4"/>
      <c r="P292" s="4"/>
      <c r="Q292" s="4"/>
      <c r="R292" s="56"/>
      <c r="S292" s="4"/>
      <c r="T292" s="4"/>
    </row>
    <row r="293" spans="1:20" ht="21.75" customHeight="1" x14ac:dyDescent="0.35">
      <c r="A293" s="4" t="s">
        <v>83</v>
      </c>
      <c r="B293" s="63"/>
      <c r="C293" s="4"/>
      <c r="D293" s="1"/>
      <c r="E293" s="1"/>
      <c r="F293" s="1"/>
      <c r="G293" s="1"/>
      <c r="H293" s="4" t="s">
        <v>84</v>
      </c>
      <c r="I293" s="4"/>
      <c r="J293" s="4"/>
      <c r="K293" s="4"/>
      <c r="L293" s="4"/>
      <c r="M293" s="4"/>
      <c r="N293" s="109"/>
      <c r="O293" s="4"/>
      <c r="P293" s="4" t="s">
        <v>85</v>
      </c>
      <c r="Q293" s="4"/>
      <c r="R293" s="56"/>
      <c r="S293" s="4"/>
      <c r="T293" s="4"/>
    </row>
    <row r="294" spans="1:20" ht="21.75" customHeight="1" x14ac:dyDescent="0.35">
      <c r="A294" s="191"/>
      <c r="B294" s="191"/>
      <c r="C294" s="191"/>
      <c r="D294" s="191"/>
      <c r="E294" s="191"/>
      <c r="F294" s="191"/>
      <c r="G294" s="191"/>
      <c r="H294" s="191"/>
      <c r="I294" s="191"/>
      <c r="J294" s="191"/>
      <c r="K294" s="191"/>
      <c r="L294" s="191"/>
      <c r="M294" s="191"/>
      <c r="N294" s="191"/>
      <c r="O294" s="191"/>
      <c r="P294" s="191"/>
      <c r="Q294" s="191"/>
      <c r="R294" s="191"/>
      <c r="S294" s="191"/>
      <c r="T294" s="4"/>
    </row>
    <row r="295" spans="1:20" ht="21.75" customHeight="1" x14ac:dyDescent="0.35">
      <c r="A295" s="4" t="s">
        <v>134</v>
      </c>
      <c r="B295" s="4"/>
      <c r="C295" s="4"/>
      <c r="D295" s="4"/>
      <c r="E295" s="4"/>
      <c r="F295" s="4"/>
      <c r="G295" s="4"/>
      <c r="H295" s="4"/>
      <c r="I295" s="4"/>
      <c r="J295" s="63"/>
      <c r="K295" s="1"/>
      <c r="L295" s="1"/>
      <c r="M295" s="1"/>
      <c r="N295" s="1"/>
      <c r="O295" s="1"/>
      <c r="P295" s="176" t="s">
        <v>103</v>
      </c>
      <c r="Q295" s="176"/>
      <c r="R295" s="176"/>
      <c r="S295" s="176"/>
      <c r="T295" s="176"/>
    </row>
    <row r="296" spans="1:20" ht="21.75" customHeight="1" x14ac:dyDescent="0.35">
      <c r="A296" s="1"/>
      <c r="B296" s="177" t="s">
        <v>0</v>
      </c>
      <c r="C296" s="177"/>
      <c r="D296" s="177"/>
      <c r="E296" s="177"/>
      <c r="F296" s="177"/>
      <c r="G296" s="177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3"/>
    </row>
    <row r="297" spans="1:20" ht="21.75" customHeight="1" x14ac:dyDescent="0.35">
      <c r="A297" s="4" t="s">
        <v>290</v>
      </c>
      <c r="B297" s="63"/>
      <c r="C297" s="4"/>
      <c r="D297" s="109"/>
      <c r="E297" s="109"/>
      <c r="F297" s="109"/>
      <c r="G297" s="109"/>
      <c r="H297" s="109"/>
      <c r="I297" s="109"/>
      <c r="J297" s="109"/>
      <c r="K297" s="109"/>
      <c r="L297" s="109"/>
      <c r="M297" s="109"/>
      <c r="N297" s="109"/>
      <c r="O297" s="176" t="s">
        <v>211</v>
      </c>
      <c r="P297" s="176"/>
      <c r="Q297" s="176"/>
      <c r="R297" s="176"/>
      <c r="S297" s="176"/>
      <c r="T297" s="176"/>
    </row>
    <row r="298" spans="1:20" ht="21.75" customHeight="1" x14ac:dyDescent="0.35">
      <c r="A298" s="185" t="s">
        <v>2</v>
      </c>
      <c r="B298" s="185"/>
      <c r="C298" s="110"/>
      <c r="D298" s="111">
        <v>75</v>
      </c>
      <c r="E298" s="6"/>
      <c r="F298" s="6"/>
      <c r="G298" s="109"/>
      <c r="H298" s="109"/>
      <c r="I298" s="109"/>
      <c r="J298" s="109"/>
      <c r="K298" s="109"/>
      <c r="L298" s="109"/>
      <c r="M298" s="109"/>
      <c r="N298" s="109"/>
      <c r="O298" s="109"/>
      <c r="P298" s="109"/>
      <c r="Q298" s="7"/>
      <c r="R298" s="54"/>
      <c r="S298" s="8"/>
      <c r="T298" s="3"/>
    </row>
    <row r="299" spans="1:20" ht="21.75" customHeight="1" x14ac:dyDescent="0.35">
      <c r="A299" s="186" t="s">
        <v>3</v>
      </c>
      <c r="B299" s="187"/>
      <c r="C299" s="187"/>
      <c r="D299" s="188"/>
      <c r="E299" s="188"/>
      <c r="F299" s="188"/>
      <c r="G299" s="188"/>
      <c r="H299" s="188"/>
      <c r="I299" s="188"/>
      <c r="J299" s="188"/>
      <c r="K299" s="188"/>
      <c r="L299" s="188"/>
      <c r="M299" s="188"/>
      <c r="N299" s="188"/>
      <c r="O299" s="188"/>
      <c r="P299" s="188"/>
      <c r="Q299" s="187"/>
      <c r="R299" s="187"/>
      <c r="S299" s="187"/>
      <c r="T299" s="189"/>
    </row>
    <row r="300" spans="1:20" x14ac:dyDescent="0.35">
      <c r="A300" s="190" t="s">
        <v>19</v>
      </c>
      <c r="B300" s="9"/>
      <c r="C300" s="10"/>
      <c r="D300" s="178" t="s">
        <v>11</v>
      </c>
      <c r="E300" s="178"/>
      <c r="F300" s="178"/>
      <c r="G300" s="178"/>
      <c r="H300" s="178" t="s">
        <v>12</v>
      </c>
      <c r="I300" s="178"/>
      <c r="J300" s="178"/>
      <c r="K300" s="178"/>
      <c r="L300" s="178"/>
      <c r="M300" s="178" t="s">
        <v>14</v>
      </c>
      <c r="N300" s="178"/>
      <c r="O300" s="178"/>
      <c r="P300" s="178"/>
      <c r="Q300" s="179" t="s">
        <v>15</v>
      </c>
      <c r="R300" s="181" t="s">
        <v>16</v>
      </c>
      <c r="S300" s="183" t="s">
        <v>17</v>
      </c>
      <c r="T300" s="183" t="s">
        <v>18</v>
      </c>
    </row>
    <row r="301" spans="1:20" ht="64.5" customHeight="1" x14ac:dyDescent="0.35">
      <c r="A301" s="178"/>
      <c r="B301" s="65" t="s">
        <v>27</v>
      </c>
      <c r="C301" s="59" t="s">
        <v>28</v>
      </c>
      <c r="D301" s="144" t="s">
        <v>125</v>
      </c>
      <c r="E301" s="65" t="s">
        <v>4</v>
      </c>
      <c r="F301" s="65" t="s">
        <v>140</v>
      </c>
      <c r="G301" s="65" t="s">
        <v>29</v>
      </c>
      <c r="H301" s="144" t="s">
        <v>90</v>
      </c>
      <c r="I301" s="144" t="s">
        <v>92</v>
      </c>
      <c r="J301" s="65" t="s">
        <v>4</v>
      </c>
      <c r="K301" s="144" t="s">
        <v>251</v>
      </c>
      <c r="L301" s="65" t="s">
        <v>120</v>
      </c>
      <c r="M301" s="144" t="s">
        <v>291</v>
      </c>
      <c r="N301" s="65"/>
      <c r="O301" s="140" t="s">
        <v>89</v>
      </c>
      <c r="P301" s="65"/>
      <c r="Q301" s="180"/>
      <c r="R301" s="182"/>
      <c r="S301" s="184"/>
      <c r="T301" s="184"/>
    </row>
    <row r="302" spans="1:20" ht="17.25" customHeight="1" x14ac:dyDescent="0.35">
      <c r="A302" s="61">
        <v>1</v>
      </c>
      <c r="B302" s="11" t="s">
        <v>37</v>
      </c>
      <c r="C302" s="68" t="s">
        <v>20</v>
      </c>
      <c r="D302" s="61"/>
      <c r="E302" s="61"/>
      <c r="F302" s="61"/>
      <c r="G302" s="61"/>
      <c r="H302" s="61"/>
      <c r="I302" s="61"/>
      <c r="J302" s="61"/>
      <c r="K302" s="15"/>
      <c r="L302" s="61"/>
      <c r="M302" s="131"/>
      <c r="N302" s="61"/>
      <c r="O302" s="15"/>
      <c r="P302" s="61"/>
      <c r="Q302" s="69">
        <f>SUM(D302:P302)</f>
        <v>0</v>
      </c>
      <c r="R302" s="12">
        <f t="shared" ref="R302:R339" si="64">Q302*75</f>
        <v>0</v>
      </c>
      <c r="S302" s="13">
        <v>150</v>
      </c>
      <c r="T302" s="14">
        <f>R302*S302</f>
        <v>0</v>
      </c>
    </row>
    <row r="303" spans="1:20" ht="17.25" customHeight="1" x14ac:dyDescent="0.35">
      <c r="A303" s="61">
        <v>2</v>
      </c>
      <c r="B303" s="11" t="s">
        <v>40</v>
      </c>
      <c r="C303" s="68" t="s">
        <v>21</v>
      </c>
      <c r="D303" s="61"/>
      <c r="E303" s="61"/>
      <c r="F303" s="61"/>
      <c r="G303" s="61"/>
      <c r="H303" s="61"/>
      <c r="I303" s="61"/>
      <c r="J303" s="61"/>
      <c r="K303" s="15"/>
      <c r="L303" s="61"/>
      <c r="M303" s="15"/>
      <c r="N303" s="61"/>
      <c r="O303" s="61"/>
      <c r="P303" s="61"/>
      <c r="Q303" s="69">
        <f t="shared" ref="Q303:Q339" si="65">SUM(D303:P303)</f>
        <v>0</v>
      </c>
      <c r="R303" s="12">
        <f t="shared" si="64"/>
        <v>0</v>
      </c>
      <c r="S303" s="13">
        <v>300</v>
      </c>
      <c r="T303" s="14">
        <f t="shared" ref="T303:T339" si="66">R303*S303</f>
        <v>0</v>
      </c>
    </row>
    <row r="304" spans="1:20" ht="17.25" customHeight="1" x14ac:dyDescent="0.35">
      <c r="A304" s="61">
        <v>3</v>
      </c>
      <c r="B304" s="11" t="s">
        <v>38</v>
      </c>
      <c r="C304" s="68" t="s">
        <v>22</v>
      </c>
      <c r="D304" s="61"/>
      <c r="E304" s="61"/>
      <c r="F304" s="61"/>
      <c r="G304" s="61"/>
      <c r="H304" s="61"/>
      <c r="I304" s="61"/>
      <c r="J304" s="61"/>
      <c r="K304" s="61"/>
      <c r="L304" s="61"/>
      <c r="M304" s="15"/>
      <c r="N304" s="61"/>
      <c r="O304" s="61"/>
      <c r="P304" s="61"/>
      <c r="Q304" s="69">
        <f t="shared" si="65"/>
        <v>0</v>
      </c>
      <c r="R304" s="12">
        <f t="shared" si="64"/>
        <v>0</v>
      </c>
      <c r="S304" s="13">
        <v>120</v>
      </c>
      <c r="T304" s="14">
        <f t="shared" si="66"/>
        <v>0</v>
      </c>
    </row>
    <row r="305" spans="1:20" ht="17.25" customHeight="1" x14ac:dyDescent="0.35">
      <c r="A305" s="61">
        <v>4</v>
      </c>
      <c r="B305" s="11" t="s">
        <v>60</v>
      </c>
      <c r="C305" s="68" t="s">
        <v>22</v>
      </c>
      <c r="D305" s="61"/>
      <c r="E305" s="61"/>
      <c r="F305" s="61"/>
      <c r="G305" s="61"/>
      <c r="H305" s="61"/>
      <c r="I305" s="61"/>
      <c r="J305" s="61"/>
      <c r="K305" s="61"/>
      <c r="L305" s="61"/>
      <c r="M305" s="15"/>
      <c r="N305" s="61"/>
      <c r="O305" s="61"/>
      <c r="P305" s="61"/>
      <c r="Q305" s="69">
        <f t="shared" si="65"/>
        <v>0</v>
      </c>
      <c r="R305" s="12">
        <f t="shared" si="64"/>
        <v>0</v>
      </c>
      <c r="S305" s="13">
        <v>65</v>
      </c>
      <c r="T305" s="14">
        <f t="shared" si="66"/>
        <v>0</v>
      </c>
    </row>
    <row r="306" spans="1:20" ht="17.25" customHeight="1" x14ac:dyDescent="0.35">
      <c r="A306" s="61">
        <v>5</v>
      </c>
      <c r="B306" s="11" t="s">
        <v>39</v>
      </c>
      <c r="C306" s="68" t="s">
        <v>22</v>
      </c>
      <c r="D306" s="61"/>
      <c r="E306" s="61"/>
      <c r="F306" s="61"/>
      <c r="G306" s="61"/>
      <c r="H306" s="61"/>
      <c r="I306" s="61"/>
      <c r="J306" s="61"/>
      <c r="K306" s="61"/>
      <c r="L306" s="61"/>
      <c r="M306" s="15"/>
      <c r="N306" s="61"/>
      <c r="O306" s="61"/>
      <c r="P306" s="61"/>
      <c r="Q306" s="69">
        <f t="shared" si="65"/>
        <v>0</v>
      </c>
      <c r="R306" s="12">
        <f t="shared" si="64"/>
        <v>0</v>
      </c>
      <c r="S306" s="13">
        <v>25</v>
      </c>
      <c r="T306" s="14">
        <f t="shared" si="66"/>
        <v>0</v>
      </c>
    </row>
    <row r="307" spans="1:20" ht="17.25" customHeight="1" x14ac:dyDescent="0.35">
      <c r="A307" s="61">
        <v>6</v>
      </c>
      <c r="B307" s="11" t="s">
        <v>30</v>
      </c>
      <c r="C307" s="68" t="s">
        <v>21</v>
      </c>
      <c r="D307" s="61"/>
      <c r="E307" s="61"/>
      <c r="F307" s="61"/>
      <c r="G307" s="61"/>
      <c r="H307" s="15"/>
      <c r="I307" s="61"/>
      <c r="J307" s="61"/>
      <c r="K307" s="61"/>
      <c r="L307" s="61"/>
      <c r="M307" s="61"/>
      <c r="N307" s="61"/>
      <c r="O307" s="61"/>
      <c r="P307" s="61"/>
      <c r="Q307" s="69">
        <f t="shared" si="65"/>
        <v>0</v>
      </c>
      <c r="R307" s="12">
        <f t="shared" si="64"/>
        <v>0</v>
      </c>
      <c r="S307" s="13">
        <v>160</v>
      </c>
      <c r="T307" s="14">
        <f t="shared" si="66"/>
        <v>0</v>
      </c>
    </row>
    <row r="308" spans="1:20" ht="17.25" customHeight="1" x14ac:dyDescent="0.35">
      <c r="A308" s="61">
        <v>7</v>
      </c>
      <c r="B308" s="11" t="s">
        <v>31</v>
      </c>
      <c r="C308" s="68" t="s">
        <v>21</v>
      </c>
      <c r="D308" s="61"/>
      <c r="E308" s="61"/>
      <c r="F308" s="61"/>
      <c r="G308" s="61"/>
      <c r="H308" s="61"/>
      <c r="I308" s="61"/>
      <c r="J308" s="61"/>
      <c r="K308" s="15"/>
      <c r="L308" s="61"/>
      <c r="M308" s="15"/>
      <c r="N308" s="61"/>
      <c r="O308" s="61"/>
      <c r="P308" s="61"/>
      <c r="Q308" s="69">
        <f t="shared" si="65"/>
        <v>0</v>
      </c>
      <c r="R308" s="12">
        <f t="shared" si="64"/>
        <v>0</v>
      </c>
      <c r="S308" s="13">
        <v>350</v>
      </c>
      <c r="T308" s="14">
        <f t="shared" si="66"/>
        <v>0</v>
      </c>
    </row>
    <row r="309" spans="1:20" ht="17.25" customHeight="1" x14ac:dyDescent="0.35">
      <c r="A309" s="61">
        <v>8</v>
      </c>
      <c r="B309" s="11" t="s">
        <v>25</v>
      </c>
      <c r="C309" s="68" t="s">
        <v>21</v>
      </c>
      <c r="D309" s="61"/>
      <c r="E309" s="61"/>
      <c r="F309" s="61"/>
      <c r="G309" s="61"/>
      <c r="H309" s="15">
        <v>0.03</v>
      </c>
      <c r="I309" s="15">
        <v>0.08</v>
      </c>
      <c r="J309" s="61"/>
      <c r="K309" s="61"/>
      <c r="L309" s="61"/>
      <c r="M309" s="61"/>
      <c r="N309" s="61"/>
      <c r="O309" s="61"/>
      <c r="P309" s="61"/>
      <c r="Q309" s="69">
        <f t="shared" si="65"/>
        <v>0.11</v>
      </c>
      <c r="R309" s="12">
        <f t="shared" si="64"/>
        <v>8.25</v>
      </c>
      <c r="S309" s="13">
        <v>2600</v>
      </c>
      <c r="T309" s="14">
        <f t="shared" si="66"/>
        <v>21450</v>
      </c>
    </row>
    <row r="310" spans="1:20" ht="17.25" customHeight="1" x14ac:dyDescent="0.35">
      <c r="A310" s="61">
        <v>9</v>
      </c>
      <c r="B310" s="11" t="s">
        <v>57</v>
      </c>
      <c r="C310" s="68" t="s">
        <v>21</v>
      </c>
      <c r="D310" s="61"/>
      <c r="E310" s="61"/>
      <c r="F310" s="61"/>
      <c r="G310" s="61"/>
      <c r="H310" s="61"/>
      <c r="I310" s="61"/>
      <c r="J310" s="61"/>
      <c r="K310" s="15"/>
      <c r="L310" s="61"/>
      <c r="M310" s="15"/>
      <c r="N310" s="61"/>
      <c r="O310" s="61"/>
      <c r="P310" s="61"/>
      <c r="Q310" s="69">
        <f t="shared" si="65"/>
        <v>0</v>
      </c>
      <c r="R310" s="12">
        <f t="shared" si="64"/>
        <v>0</v>
      </c>
      <c r="S310" s="13">
        <v>500</v>
      </c>
      <c r="T310" s="14">
        <f t="shared" si="66"/>
        <v>0</v>
      </c>
    </row>
    <row r="311" spans="1:20" ht="17.25" customHeight="1" x14ac:dyDescent="0.35">
      <c r="A311" s="61">
        <v>10</v>
      </c>
      <c r="B311" s="11" t="s">
        <v>33</v>
      </c>
      <c r="C311" s="68" t="s">
        <v>22</v>
      </c>
      <c r="D311" s="61"/>
      <c r="E311" s="61"/>
      <c r="F311" s="61"/>
      <c r="G311" s="61"/>
      <c r="H311" s="15"/>
      <c r="I311" s="61"/>
      <c r="J311" s="61"/>
      <c r="K311" s="61"/>
      <c r="L311" s="61"/>
      <c r="M311" s="15">
        <v>0.02</v>
      </c>
      <c r="N311" s="61"/>
      <c r="O311" s="61"/>
      <c r="P311" s="61"/>
      <c r="Q311" s="69">
        <f t="shared" si="65"/>
        <v>0.02</v>
      </c>
      <c r="R311" s="12">
        <f t="shared" si="64"/>
        <v>1.5</v>
      </c>
      <c r="S311" s="13">
        <v>55</v>
      </c>
      <c r="T311" s="14">
        <f t="shared" si="66"/>
        <v>82.5</v>
      </c>
    </row>
    <row r="312" spans="1:20" ht="17.25" customHeight="1" x14ac:dyDescent="0.35">
      <c r="A312" s="61">
        <v>11</v>
      </c>
      <c r="B312" s="11" t="s">
        <v>51</v>
      </c>
      <c r="C312" s="68" t="s">
        <v>21</v>
      </c>
      <c r="D312" s="61"/>
      <c r="E312" s="61"/>
      <c r="F312" s="61"/>
      <c r="G312" s="61"/>
      <c r="H312" s="61"/>
      <c r="I312" s="61"/>
      <c r="J312" s="61"/>
      <c r="K312" s="15"/>
      <c r="L312" s="61"/>
      <c r="M312" s="15"/>
      <c r="N312" s="61"/>
      <c r="O312" s="61"/>
      <c r="P312" s="61"/>
      <c r="Q312" s="69">
        <f t="shared" si="65"/>
        <v>0</v>
      </c>
      <c r="R312" s="12">
        <f t="shared" si="64"/>
        <v>0</v>
      </c>
      <c r="S312" s="13">
        <v>1500</v>
      </c>
      <c r="T312" s="14">
        <f t="shared" si="66"/>
        <v>0</v>
      </c>
    </row>
    <row r="313" spans="1:20" ht="17.25" customHeight="1" x14ac:dyDescent="0.35">
      <c r="A313" s="61">
        <v>12</v>
      </c>
      <c r="B313" s="11" t="s">
        <v>42</v>
      </c>
      <c r="C313" s="68" t="s">
        <v>21</v>
      </c>
      <c r="D313" s="61"/>
      <c r="E313" s="61"/>
      <c r="F313" s="61"/>
      <c r="G313" s="61"/>
      <c r="H313" s="15">
        <v>0.04</v>
      </c>
      <c r="I313" s="15"/>
      <c r="J313" s="61"/>
      <c r="K313" s="61"/>
      <c r="L313" s="61"/>
      <c r="M313" s="61"/>
      <c r="N313" s="61"/>
      <c r="O313" s="61"/>
      <c r="P313" s="61"/>
      <c r="Q313" s="69">
        <f t="shared" si="65"/>
        <v>0.04</v>
      </c>
      <c r="R313" s="12">
        <f t="shared" si="64"/>
        <v>3</v>
      </c>
      <c r="S313" s="13">
        <v>180</v>
      </c>
      <c r="T313" s="14">
        <f t="shared" si="66"/>
        <v>540</v>
      </c>
    </row>
    <row r="314" spans="1:20" ht="17.25" customHeight="1" x14ac:dyDescent="0.35">
      <c r="A314" s="61">
        <v>13</v>
      </c>
      <c r="B314" s="11" t="s">
        <v>32</v>
      </c>
      <c r="C314" s="68" t="s">
        <v>21</v>
      </c>
      <c r="D314" s="61"/>
      <c r="E314" s="61"/>
      <c r="F314" s="61"/>
      <c r="G314" s="61"/>
      <c r="H314" s="61"/>
      <c r="I314" s="61"/>
      <c r="J314" s="61"/>
      <c r="K314" s="61"/>
      <c r="L314" s="61"/>
      <c r="M314" s="15"/>
      <c r="N314" s="61"/>
      <c r="O314" s="61"/>
      <c r="P314" s="15"/>
      <c r="Q314" s="69">
        <f t="shared" si="65"/>
        <v>0</v>
      </c>
      <c r="R314" s="12">
        <f t="shared" si="64"/>
        <v>0</v>
      </c>
      <c r="S314" s="13">
        <v>750</v>
      </c>
      <c r="T314" s="14">
        <f t="shared" si="66"/>
        <v>0</v>
      </c>
    </row>
    <row r="315" spans="1:20" ht="17.25" customHeight="1" x14ac:dyDescent="0.35">
      <c r="A315" s="61">
        <v>14</v>
      </c>
      <c r="B315" s="11" t="s">
        <v>5</v>
      </c>
      <c r="C315" s="68" t="s">
        <v>21</v>
      </c>
      <c r="D315" s="15">
        <v>0.02</v>
      </c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9">
        <f t="shared" si="65"/>
        <v>0.02</v>
      </c>
      <c r="R315" s="12">
        <f t="shared" si="64"/>
        <v>1.5</v>
      </c>
      <c r="S315" s="13">
        <v>400</v>
      </c>
      <c r="T315" s="14">
        <f t="shared" si="66"/>
        <v>600</v>
      </c>
    </row>
    <row r="316" spans="1:20" ht="17.25" customHeight="1" x14ac:dyDescent="0.35">
      <c r="A316" s="61">
        <v>15</v>
      </c>
      <c r="B316" s="11" t="s">
        <v>35</v>
      </c>
      <c r="C316" s="68" t="s">
        <v>21</v>
      </c>
      <c r="D316" s="61"/>
      <c r="E316" s="61"/>
      <c r="F316" s="61"/>
      <c r="G316" s="61"/>
      <c r="H316" s="15"/>
      <c r="I316" s="15">
        <v>0.06</v>
      </c>
      <c r="J316" s="61"/>
      <c r="K316" s="61"/>
      <c r="L316" s="61"/>
      <c r="M316" s="61"/>
      <c r="N316" s="61"/>
      <c r="O316" s="61"/>
      <c r="P316" s="61"/>
      <c r="Q316" s="69">
        <f t="shared" si="65"/>
        <v>0.06</v>
      </c>
      <c r="R316" s="12">
        <f t="shared" si="64"/>
        <v>4.5</v>
      </c>
      <c r="S316" s="13">
        <v>700</v>
      </c>
      <c r="T316" s="14">
        <f t="shared" si="66"/>
        <v>3150</v>
      </c>
    </row>
    <row r="317" spans="1:20" ht="17.25" customHeight="1" x14ac:dyDescent="0.35">
      <c r="A317" s="61">
        <v>16</v>
      </c>
      <c r="B317" s="11" t="s">
        <v>55</v>
      </c>
      <c r="C317" s="68" t="s">
        <v>21</v>
      </c>
      <c r="D317" s="61"/>
      <c r="E317" s="61"/>
      <c r="F317" s="61"/>
      <c r="G317" s="61"/>
      <c r="H317" s="61"/>
      <c r="I317" s="61"/>
      <c r="J317" s="61"/>
      <c r="K317" s="15"/>
      <c r="L317" s="61"/>
      <c r="M317" s="15"/>
      <c r="N317" s="61"/>
      <c r="O317" s="61"/>
      <c r="P317" s="61"/>
      <c r="Q317" s="69">
        <f t="shared" si="65"/>
        <v>0</v>
      </c>
      <c r="R317" s="12">
        <f t="shared" si="64"/>
        <v>0</v>
      </c>
      <c r="S317" s="13">
        <v>50</v>
      </c>
      <c r="T317" s="14">
        <f t="shared" si="66"/>
        <v>0</v>
      </c>
    </row>
    <row r="318" spans="1:20" ht="17.25" customHeight="1" x14ac:dyDescent="0.35">
      <c r="A318" s="61">
        <v>17</v>
      </c>
      <c r="B318" s="11" t="s">
        <v>59</v>
      </c>
      <c r="C318" s="68" t="s">
        <v>21</v>
      </c>
      <c r="D318" s="61"/>
      <c r="E318" s="61"/>
      <c r="F318" s="61"/>
      <c r="G318" s="61"/>
      <c r="H318" s="61"/>
      <c r="I318" s="61"/>
      <c r="J318" s="61"/>
      <c r="K318" s="61"/>
      <c r="L318" s="15"/>
      <c r="M318" s="15"/>
      <c r="N318" s="61"/>
      <c r="O318" s="61"/>
      <c r="P318" s="61"/>
      <c r="Q318" s="69">
        <f t="shared" si="65"/>
        <v>0</v>
      </c>
      <c r="R318" s="12">
        <f t="shared" si="64"/>
        <v>0</v>
      </c>
      <c r="S318" s="13">
        <v>600</v>
      </c>
      <c r="T318" s="14">
        <f t="shared" si="66"/>
        <v>0</v>
      </c>
    </row>
    <row r="319" spans="1:20" ht="17.25" customHeight="1" x14ac:dyDescent="0.35">
      <c r="A319" s="61">
        <v>18</v>
      </c>
      <c r="B319" s="11" t="s">
        <v>43</v>
      </c>
      <c r="C319" s="68" t="s">
        <v>21</v>
      </c>
      <c r="D319" s="15">
        <v>6.0000000000000001E-3</v>
      </c>
      <c r="E319" s="61"/>
      <c r="F319" s="61"/>
      <c r="G319" s="15">
        <v>5.0000000000000001E-3</v>
      </c>
      <c r="H319" s="61"/>
      <c r="I319" s="61"/>
      <c r="J319" s="61"/>
      <c r="K319" s="61"/>
      <c r="L319" s="15">
        <v>6.0000000000000001E-3</v>
      </c>
      <c r="M319" s="15"/>
      <c r="N319" s="61"/>
      <c r="O319" s="15">
        <v>5.0000000000000001E-3</v>
      </c>
      <c r="P319" s="61"/>
      <c r="Q319" s="69">
        <f t="shared" si="65"/>
        <v>2.2000000000000002E-2</v>
      </c>
      <c r="R319" s="12">
        <f t="shared" si="64"/>
        <v>1.6500000000000001</v>
      </c>
      <c r="S319" s="13">
        <v>460</v>
      </c>
      <c r="T319" s="14">
        <f t="shared" si="66"/>
        <v>759.00000000000011</v>
      </c>
    </row>
    <row r="320" spans="1:20" ht="17.25" customHeight="1" x14ac:dyDescent="0.35">
      <c r="A320" s="61">
        <v>19</v>
      </c>
      <c r="B320" s="11" t="s">
        <v>54</v>
      </c>
      <c r="C320" s="68" t="s">
        <v>21</v>
      </c>
      <c r="D320" s="61"/>
      <c r="E320" s="61"/>
      <c r="F320" s="61"/>
      <c r="G320" s="61"/>
      <c r="H320" s="61"/>
      <c r="I320" s="61"/>
      <c r="J320" s="61"/>
      <c r="K320" s="15"/>
      <c r="L320" s="61"/>
      <c r="M320" s="15"/>
      <c r="N320" s="61"/>
      <c r="O320" s="61"/>
      <c r="P320" s="61"/>
      <c r="Q320" s="69">
        <f t="shared" si="65"/>
        <v>0</v>
      </c>
      <c r="R320" s="12">
        <f t="shared" si="64"/>
        <v>0</v>
      </c>
      <c r="S320" s="13">
        <v>100</v>
      </c>
      <c r="T320" s="14">
        <f t="shared" si="66"/>
        <v>0</v>
      </c>
    </row>
    <row r="321" spans="1:20" ht="17.25" customHeight="1" x14ac:dyDescent="0.35">
      <c r="A321" s="61">
        <v>20</v>
      </c>
      <c r="B321" s="11" t="s">
        <v>50</v>
      </c>
      <c r="C321" s="68" t="s">
        <v>21</v>
      </c>
      <c r="D321" s="61"/>
      <c r="E321" s="61"/>
      <c r="F321" s="61"/>
      <c r="G321" s="61"/>
      <c r="H321" s="61"/>
      <c r="I321" s="61"/>
      <c r="J321" s="61"/>
      <c r="K321" s="15"/>
      <c r="L321" s="61"/>
      <c r="M321" s="15"/>
      <c r="N321" s="61"/>
      <c r="O321" s="61"/>
      <c r="P321" s="61"/>
      <c r="Q321" s="69">
        <f t="shared" si="65"/>
        <v>0</v>
      </c>
      <c r="R321" s="12">
        <f t="shared" si="64"/>
        <v>0</v>
      </c>
      <c r="S321" s="13">
        <v>100</v>
      </c>
      <c r="T321" s="14">
        <f t="shared" si="66"/>
        <v>0</v>
      </c>
    </row>
    <row r="322" spans="1:20" ht="17.25" customHeight="1" x14ac:dyDescent="0.35">
      <c r="A322" s="61">
        <v>21</v>
      </c>
      <c r="B322" s="11" t="s">
        <v>45</v>
      </c>
      <c r="C322" s="68" t="s">
        <v>21</v>
      </c>
      <c r="D322" s="61"/>
      <c r="E322" s="61"/>
      <c r="F322" s="61"/>
      <c r="G322" s="61"/>
      <c r="H322" s="61"/>
      <c r="I322" s="15"/>
      <c r="J322" s="61"/>
      <c r="K322" s="61"/>
      <c r="L322" s="61"/>
      <c r="M322" s="61"/>
      <c r="N322" s="61"/>
      <c r="O322" s="61"/>
      <c r="P322" s="61"/>
      <c r="Q322" s="69">
        <f t="shared" si="65"/>
        <v>0</v>
      </c>
      <c r="R322" s="12">
        <f t="shared" si="64"/>
        <v>0</v>
      </c>
      <c r="S322" s="13">
        <v>350</v>
      </c>
      <c r="T322" s="14">
        <f t="shared" si="66"/>
        <v>0</v>
      </c>
    </row>
    <row r="323" spans="1:20" ht="17.25" customHeight="1" x14ac:dyDescent="0.35">
      <c r="A323" s="61">
        <v>22</v>
      </c>
      <c r="B323" s="11" t="s">
        <v>49</v>
      </c>
      <c r="C323" s="68" t="s">
        <v>21</v>
      </c>
      <c r="D323" s="61"/>
      <c r="E323" s="61"/>
      <c r="F323" s="61"/>
      <c r="G323" s="61"/>
      <c r="H323" s="61"/>
      <c r="I323" s="15"/>
      <c r="J323" s="61"/>
      <c r="K323" s="61"/>
      <c r="L323" s="61"/>
      <c r="M323" s="61"/>
      <c r="N323" s="61"/>
      <c r="O323" s="61"/>
      <c r="P323" s="61"/>
      <c r="Q323" s="69">
        <f t="shared" si="65"/>
        <v>0</v>
      </c>
      <c r="R323" s="12">
        <f t="shared" si="64"/>
        <v>0</v>
      </c>
      <c r="S323" s="13">
        <v>400</v>
      </c>
      <c r="T323" s="14">
        <f t="shared" si="66"/>
        <v>0</v>
      </c>
    </row>
    <row r="324" spans="1:20" ht="17.25" customHeight="1" x14ac:dyDescent="0.35">
      <c r="A324" s="61">
        <v>23</v>
      </c>
      <c r="B324" s="11" t="s">
        <v>4</v>
      </c>
      <c r="C324" s="68" t="s">
        <v>21</v>
      </c>
      <c r="D324" s="61"/>
      <c r="E324" s="15">
        <v>0.03</v>
      </c>
      <c r="F324" s="15"/>
      <c r="G324" s="61"/>
      <c r="H324" s="61"/>
      <c r="I324" s="61"/>
      <c r="J324" s="15">
        <v>0.08</v>
      </c>
      <c r="K324" s="61"/>
      <c r="L324" s="61"/>
      <c r="M324" s="61"/>
      <c r="N324" s="15"/>
      <c r="O324" s="61"/>
      <c r="P324" s="61"/>
      <c r="Q324" s="69">
        <f t="shared" si="65"/>
        <v>0.11</v>
      </c>
      <c r="R324" s="12">
        <f t="shared" si="64"/>
        <v>8.25</v>
      </c>
      <c r="S324" s="13">
        <v>95</v>
      </c>
      <c r="T324" s="14">
        <f t="shared" si="66"/>
        <v>783.75</v>
      </c>
    </row>
    <row r="325" spans="1:20" ht="17.25" customHeight="1" x14ac:dyDescent="0.35">
      <c r="A325" s="61">
        <v>24</v>
      </c>
      <c r="B325" s="11" t="s">
        <v>6</v>
      </c>
      <c r="C325" s="68" t="s">
        <v>20</v>
      </c>
      <c r="D325" s="61"/>
      <c r="E325" s="61"/>
      <c r="F325" s="61"/>
      <c r="G325" s="61"/>
      <c r="H325" s="61">
        <v>5.0000000000000001E-3</v>
      </c>
      <c r="I325" s="61">
        <v>7.0000000000000001E-3</v>
      </c>
      <c r="J325" s="61"/>
      <c r="K325" s="61"/>
      <c r="L325" s="61"/>
      <c r="M325" s="61"/>
      <c r="N325" s="61"/>
      <c r="O325" s="61"/>
      <c r="P325" s="61"/>
      <c r="Q325" s="69">
        <f t="shared" si="65"/>
        <v>1.2E-2</v>
      </c>
      <c r="R325" s="12">
        <f t="shared" si="64"/>
        <v>0.9</v>
      </c>
      <c r="S325" s="13">
        <v>520</v>
      </c>
      <c r="T325" s="14">
        <f t="shared" si="66"/>
        <v>468</v>
      </c>
    </row>
    <row r="326" spans="1:20" ht="17.25" customHeight="1" x14ac:dyDescent="0.35">
      <c r="A326" s="61">
        <v>25</v>
      </c>
      <c r="B326" s="11" t="s">
        <v>36</v>
      </c>
      <c r="C326" s="68" t="s">
        <v>21</v>
      </c>
      <c r="D326" s="61"/>
      <c r="E326" s="61"/>
      <c r="F326" s="61"/>
      <c r="G326" s="61"/>
      <c r="H326" s="15"/>
      <c r="I326" s="61"/>
      <c r="J326" s="61"/>
      <c r="K326" s="61"/>
      <c r="L326" s="61"/>
      <c r="M326" s="15"/>
      <c r="N326" s="61"/>
      <c r="O326" s="61"/>
      <c r="P326" s="61"/>
      <c r="Q326" s="69">
        <f t="shared" si="65"/>
        <v>0</v>
      </c>
      <c r="R326" s="12">
        <f t="shared" si="64"/>
        <v>0</v>
      </c>
      <c r="S326" s="13">
        <v>160</v>
      </c>
      <c r="T326" s="14">
        <f t="shared" si="66"/>
        <v>0</v>
      </c>
    </row>
    <row r="327" spans="1:20" ht="17.25" customHeight="1" x14ac:dyDescent="0.35">
      <c r="A327" s="61">
        <v>26</v>
      </c>
      <c r="B327" s="11" t="s">
        <v>8</v>
      </c>
      <c r="C327" s="68" t="s">
        <v>21</v>
      </c>
      <c r="D327" s="61"/>
      <c r="E327" s="61"/>
      <c r="F327" s="61"/>
      <c r="G327" s="61"/>
      <c r="H327" s="15">
        <v>1.4E-2</v>
      </c>
      <c r="I327" s="15">
        <v>3.5000000000000003E-2</v>
      </c>
      <c r="J327" s="61"/>
      <c r="K327" s="61"/>
      <c r="L327" s="61"/>
      <c r="M327" s="61"/>
      <c r="N327" s="61"/>
      <c r="O327" s="61"/>
      <c r="P327" s="61"/>
      <c r="Q327" s="69">
        <f t="shared" si="65"/>
        <v>4.9000000000000002E-2</v>
      </c>
      <c r="R327" s="12">
        <f t="shared" si="64"/>
        <v>3.6750000000000003</v>
      </c>
      <c r="S327" s="13">
        <v>110</v>
      </c>
      <c r="T327" s="14">
        <f t="shared" si="66"/>
        <v>404.25000000000006</v>
      </c>
    </row>
    <row r="328" spans="1:20" ht="17.25" customHeight="1" x14ac:dyDescent="0.35">
      <c r="A328" s="61">
        <v>27</v>
      </c>
      <c r="B328" s="11" t="s">
        <v>46</v>
      </c>
      <c r="C328" s="68" t="s">
        <v>21</v>
      </c>
      <c r="D328" s="61"/>
      <c r="E328" s="61"/>
      <c r="F328" s="61"/>
      <c r="G328" s="61"/>
      <c r="H328" s="61"/>
      <c r="I328" s="61"/>
      <c r="J328" s="61"/>
      <c r="K328" s="61"/>
      <c r="L328" s="61"/>
      <c r="M328" s="15"/>
      <c r="N328" s="61"/>
      <c r="O328" s="61"/>
      <c r="P328" s="61"/>
      <c r="Q328" s="69">
        <f t="shared" si="65"/>
        <v>0</v>
      </c>
      <c r="R328" s="12">
        <f t="shared" si="64"/>
        <v>0</v>
      </c>
      <c r="S328" s="13">
        <v>425</v>
      </c>
      <c r="T328" s="14">
        <f t="shared" si="66"/>
        <v>0</v>
      </c>
    </row>
    <row r="329" spans="1:20" ht="17.25" customHeight="1" x14ac:dyDescent="0.35">
      <c r="A329" s="61">
        <v>28</v>
      </c>
      <c r="B329" s="11" t="s">
        <v>61</v>
      </c>
      <c r="C329" s="68" t="s">
        <v>21</v>
      </c>
      <c r="D329" s="15">
        <v>6.0000000000000001E-3</v>
      </c>
      <c r="E329" s="61"/>
      <c r="F329" s="15">
        <v>1.4999999999999999E-2</v>
      </c>
      <c r="G329" s="61"/>
      <c r="H329" s="61"/>
      <c r="I329" s="61"/>
      <c r="J329" s="61"/>
      <c r="K329" s="61"/>
      <c r="L329" s="61"/>
      <c r="M329" s="61">
        <v>6.0000000000000001E-3</v>
      </c>
      <c r="N329" s="61"/>
      <c r="O329" s="61"/>
      <c r="P329" s="61"/>
      <c r="Q329" s="69">
        <f t="shared" si="65"/>
        <v>2.6999999999999996E-2</v>
      </c>
      <c r="R329" s="12">
        <f t="shared" si="64"/>
        <v>2.0249999999999999</v>
      </c>
      <c r="S329" s="13">
        <v>800</v>
      </c>
      <c r="T329" s="14">
        <f t="shared" si="66"/>
        <v>1620</v>
      </c>
    </row>
    <row r="330" spans="1:20" ht="17.25" customHeight="1" x14ac:dyDescent="0.35">
      <c r="A330" s="61">
        <v>29</v>
      </c>
      <c r="B330" s="11" t="s">
        <v>41</v>
      </c>
      <c r="C330" s="68" t="s">
        <v>22</v>
      </c>
      <c r="D330" s="61"/>
      <c r="E330" s="61"/>
      <c r="F330" s="61"/>
      <c r="G330" s="61"/>
      <c r="H330" s="61"/>
      <c r="I330" s="61"/>
      <c r="J330" s="61"/>
      <c r="K330" s="61"/>
      <c r="L330" s="61"/>
      <c r="M330" s="15"/>
      <c r="N330" s="61"/>
      <c r="O330" s="61"/>
      <c r="P330" s="61"/>
      <c r="Q330" s="69">
        <f t="shared" si="65"/>
        <v>0</v>
      </c>
      <c r="R330" s="12">
        <f t="shared" si="64"/>
        <v>0</v>
      </c>
      <c r="S330" s="13">
        <v>25</v>
      </c>
      <c r="T330" s="14">
        <f t="shared" si="66"/>
        <v>0</v>
      </c>
    </row>
    <row r="331" spans="1:20" ht="17.25" customHeight="1" x14ac:dyDescent="0.35">
      <c r="A331" s="61">
        <v>30</v>
      </c>
      <c r="B331" s="11" t="s">
        <v>9</v>
      </c>
      <c r="C331" s="68" t="s">
        <v>21</v>
      </c>
      <c r="D331" s="61"/>
      <c r="E331" s="61"/>
      <c r="F331" s="61"/>
      <c r="G331" s="61"/>
      <c r="H331" s="15">
        <v>1.2E-2</v>
      </c>
      <c r="I331" s="15">
        <v>0.04</v>
      </c>
      <c r="J331" s="61"/>
      <c r="K331" s="61"/>
      <c r="L331" s="61"/>
      <c r="M331" s="61"/>
      <c r="N331" s="61"/>
      <c r="O331" s="61"/>
      <c r="P331" s="61"/>
      <c r="Q331" s="69">
        <f t="shared" si="65"/>
        <v>5.2000000000000005E-2</v>
      </c>
      <c r="R331" s="12">
        <f t="shared" si="64"/>
        <v>3.9000000000000004</v>
      </c>
      <c r="S331" s="13">
        <v>200</v>
      </c>
      <c r="T331" s="14">
        <f t="shared" si="66"/>
        <v>780.00000000000011</v>
      </c>
    </row>
    <row r="332" spans="1:20" ht="17.25" customHeight="1" x14ac:dyDescent="0.35">
      <c r="A332" s="61">
        <v>31</v>
      </c>
      <c r="B332" s="11" t="s">
        <v>24</v>
      </c>
      <c r="C332" s="68" t="s">
        <v>20</v>
      </c>
      <c r="D332" s="15">
        <v>0.18</v>
      </c>
      <c r="E332" s="61"/>
      <c r="F332" s="61"/>
      <c r="G332" s="15">
        <v>0.1</v>
      </c>
      <c r="H332" s="61"/>
      <c r="I332" s="61"/>
      <c r="J332" s="61"/>
      <c r="K332" s="61"/>
      <c r="L332" s="61"/>
      <c r="M332" s="15">
        <v>0.05</v>
      </c>
      <c r="N332" s="61"/>
      <c r="O332" s="15"/>
      <c r="P332" s="61"/>
      <c r="Q332" s="69">
        <f t="shared" si="65"/>
        <v>0.33</v>
      </c>
      <c r="R332" s="12">
        <f t="shared" si="64"/>
        <v>24.75</v>
      </c>
      <c r="S332" s="13">
        <v>190</v>
      </c>
      <c r="T332" s="14">
        <f t="shared" si="66"/>
        <v>4702.5</v>
      </c>
    </row>
    <row r="333" spans="1:20" ht="17.25" customHeight="1" x14ac:dyDescent="0.35">
      <c r="A333" s="61">
        <v>32</v>
      </c>
      <c r="B333" s="11" t="s">
        <v>44</v>
      </c>
      <c r="C333" s="68" t="s">
        <v>20</v>
      </c>
      <c r="D333" s="61"/>
      <c r="E333" s="61"/>
      <c r="F333" s="61"/>
      <c r="G333" s="61"/>
      <c r="H333" s="61">
        <v>3.0000000000000001E-3</v>
      </c>
      <c r="I333" s="61"/>
      <c r="J333" s="61"/>
      <c r="K333" s="61"/>
      <c r="L333" s="61"/>
      <c r="M333" s="61"/>
      <c r="N333" s="61"/>
      <c r="O333" s="61"/>
      <c r="P333" s="61"/>
      <c r="Q333" s="69">
        <f t="shared" si="65"/>
        <v>3.0000000000000001E-3</v>
      </c>
      <c r="R333" s="12">
        <f t="shared" si="64"/>
        <v>0.22500000000000001</v>
      </c>
      <c r="S333" s="13">
        <v>600</v>
      </c>
      <c r="T333" s="14">
        <f t="shared" si="66"/>
        <v>135</v>
      </c>
    </row>
    <row r="334" spans="1:20" ht="17.25" customHeight="1" x14ac:dyDescent="0.35">
      <c r="A334" s="61">
        <v>33</v>
      </c>
      <c r="B334" s="11" t="s">
        <v>34</v>
      </c>
      <c r="C334" s="68" t="s">
        <v>21</v>
      </c>
      <c r="D334" s="15"/>
      <c r="E334" s="61"/>
      <c r="F334" s="61"/>
      <c r="G334" s="61"/>
      <c r="H334" s="61"/>
      <c r="I334" s="61"/>
      <c r="J334" s="61"/>
      <c r="K334" s="61"/>
      <c r="L334" s="61"/>
      <c r="M334" s="15"/>
      <c r="N334" s="61"/>
      <c r="O334" s="61"/>
      <c r="P334" s="61"/>
      <c r="Q334" s="69">
        <f t="shared" si="65"/>
        <v>0</v>
      </c>
      <c r="R334" s="12">
        <f t="shared" si="64"/>
        <v>0</v>
      </c>
      <c r="S334" s="13">
        <v>350</v>
      </c>
      <c r="T334" s="14">
        <f t="shared" si="66"/>
        <v>0</v>
      </c>
    </row>
    <row r="335" spans="1:20" ht="17.25" customHeight="1" x14ac:dyDescent="0.35">
      <c r="A335" s="61">
        <v>34</v>
      </c>
      <c r="B335" s="11" t="s">
        <v>53</v>
      </c>
      <c r="C335" s="68" t="s">
        <v>21</v>
      </c>
      <c r="D335" s="61"/>
      <c r="E335" s="61"/>
      <c r="F335" s="61"/>
      <c r="G335" s="61"/>
      <c r="H335" s="61"/>
      <c r="I335" s="61"/>
      <c r="J335" s="61"/>
      <c r="K335" s="15">
        <v>0.01</v>
      </c>
      <c r="L335" s="61"/>
      <c r="M335" s="15"/>
      <c r="N335" s="61"/>
      <c r="O335" s="61"/>
      <c r="P335" s="61"/>
      <c r="Q335" s="69">
        <f t="shared" si="65"/>
        <v>0.01</v>
      </c>
      <c r="R335" s="12">
        <f t="shared" si="64"/>
        <v>0.75</v>
      </c>
      <c r="S335" s="13">
        <v>200</v>
      </c>
      <c r="T335" s="14">
        <f t="shared" si="66"/>
        <v>150</v>
      </c>
    </row>
    <row r="336" spans="1:20" ht="17.25" customHeight="1" x14ac:dyDescent="0.35">
      <c r="A336" s="61">
        <v>35</v>
      </c>
      <c r="B336" s="11" t="s">
        <v>65</v>
      </c>
      <c r="C336" s="68" t="s">
        <v>21</v>
      </c>
      <c r="D336" s="61"/>
      <c r="E336" s="61"/>
      <c r="F336" s="61"/>
      <c r="G336" s="61"/>
      <c r="H336" s="61"/>
      <c r="I336" s="61"/>
      <c r="J336" s="61"/>
      <c r="K336" s="15">
        <v>0.02</v>
      </c>
      <c r="L336" s="61"/>
      <c r="M336" s="15"/>
      <c r="N336" s="61"/>
      <c r="O336" s="61"/>
      <c r="P336" s="61"/>
      <c r="Q336" s="69">
        <f t="shared" si="65"/>
        <v>0.02</v>
      </c>
      <c r="R336" s="12">
        <f t="shared" si="64"/>
        <v>1.5</v>
      </c>
      <c r="S336" s="13">
        <v>260</v>
      </c>
      <c r="T336" s="14">
        <f t="shared" si="66"/>
        <v>390</v>
      </c>
    </row>
    <row r="337" spans="1:20" ht="17.25" customHeight="1" x14ac:dyDescent="0.35">
      <c r="A337" s="61">
        <v>36</v>
      </c>
      <c r="B337" s="11" t="s">
        <v>10</v>
      </c>
      <c r="C337" s="68" t="s">
        <v>21</v>
      </c>
      <c r="D337" s="61"/>
      <c r="E337" s="61"/>
      <c r="F337" s="61"/>
      <c r="G337" s="61"/>
      <c r="H337" s="61">
        <v>3.0000000000000001E-3</v>
      </c>
      <c r="I337" s="61">
        <v>3.0000000000000001E-3</v>
      </c>
      <c r="J337" s="61"/>
      <c r="K337" s="61">
        <v>1E-3</v>
      </c>
      <c r="L337" s="61"/>
      <c r="M337" s="61">
        <v>1E-3</v>
      </c>
      <c r="N337" s="61"/>
      <c r="O337" s="61"/>
      <c r="P337" s="61"/>
      <c r="Q337" s="69">
        <f t="shared" si="65"/>
        <v>8.0000000000000002E-3</v>
      </c>
      <c r="R337" s="12">
        <f t="shared" si="64"/>
        <v>0.6</v>
      </c>
      <c r="S337" s="13">
        <v>100</v>
      </c>
      <c r="T337" s="14">
        <f t="shared" si="66"/>
        <v>60</v>
      </c>
    </row>
    <row r="338" spans="1:20" ht="17.25" customHeight="1" x14ac:dyDescent="0.35">
      <c r="A338" s="61">
        <v>37</v>
      </c>
      <c r="B338" s="11" t="s">
        <v>7</v>
      </c>
      <c r="C338" s="68" t="s">
        <v>21</v>
      </c>
      <c r="D338" s="61"/>
      <c r="E338" s="61"/>
      <c r="F338" s="61"/>
      <c r="G338" s="61"/>
      <c r="H338" s="15"/>
      <c r="I338" s="15"/>
      <c r="J338" s="61"/>
      <c r="K338" s="61"/>
      <c r="L338" s="61"/>
      <c r="M338" s="15">
        <v>0.04</v>
      </c>
      <c r="N338" s="61"/>
      <c r="O338" s="61"/>
      <c r="P338" s="61"/>
      <c r="Q338" s="69">
        <f t="shared" si="65"/>
        <v>0.04</v>
      </c>
      <c r="R338" s="12">
        <f t="shared" si="64"/>
        <v>3</v>
      </c>
      <c r="S338" s="13">
        <v>400</v>
      </c>
      <c r="T338" s="14">
        <f t="shared" si="66"/>
        <v>1200</v>
      </c>
    </row>
    <row r="339" spans="1:20" ht="17.25" customHeight="1" x14ac:dyDescent="0.35">
      <c r="A339" s="61">
        <v>38</v>
      </c>
      <c r="B339" s="11" t="s">
        <v>56</v>
      </c>
      <c r="C339" s="68" t="s">
        <v>21</v>
      </c>
      <c r="D339" s="61"/>
      <c r="E339" s="61"/>
      <c r="F339" s="61"/>
      <c r="G339" s="61">
        <v>1E-3</v>
      </c>
      <c r="H339" s="61"/>
      <c r="I339" s="61"/>
      <c r="J339" s="61"/>
      <c r="K339" s="61"/>
      <c r="L339" s="61">
        <v>1E-3</v>
      </c>
      <c r="M339" s="61"/>
      <c r="N339" s="61"/>
      <c r="O339" s="61">
        <v>1E-3</v>
      </c>
      <c r="P339" s="61"/>
      <c r="Q339" s="69">
        <f t="shared" si="65"/>
        <v>3.0000000000000001E-3</v>
      </c>
      <c r="R339" s="12">
        <f t="shared" si="64"/>
        <v>0.22500000000000001</v>
      </c>
      <c r="S339" s="13">
        <v>1000</v>
      </c>
      <c r="T339" s="14">
        <f t="shared" si="66"/>
        <v>225</v>
      </c>
    </row>
    <row r="340" spans="1:20" ht="37.5" customHeight="1" x14ac:dyDescent="0.35">
      <c r="A340" s="62"/>
      <c r="B340" s="16" t="s">
        <v>26</v>
      </c>
      <c r="C340" s="59"/>
      <c r="D340" s="114">
        <f>SUM(D302:D339)</f>
        <v>0.21199999999999999</v>
      </c>
      <c r="E340" s="114">
        <f t="shared" ref="E340" si="67">SUM(E302:E339)</f>
        <v>0.03</v>
      </c>
      <c r="F340" s="114">
        <f t="shared" ref="F340" si="68">SUM(F302:F339)</f>
        <v>1.4999999999999999E-2</v>
      </c>
      <c r="G340" s="114">
        <f t="shared" ref="G340:I340" si="69">SUM(G302:G339)</f>
        <v>0.10600000000000001</v>
      </c>
      <c r="H340" s="114">
        <f t="shared" si="69"/>
        <v>0.10700000000000001</v>
      </c>
      <c r="I340" s="114">
        <f t="shared" si="69"/>
        <v>0.22500000000000003</v>
      </c>
      <c r="J340" s="114">
        <f t="shared" ref="J340" si="70">SUM(J302:J339)</f>
        <v>0.08</v>
      </c>
      <c r="K340" s="114">
        <f t="shared" ref="K340" si="71">SUM(K302:K339)</f>
        <v>3.1E-2</v>
      </c>
      <c r="L340" s="114">
        <f t="shared" ref="L340:M340" si="72">SUM(L302:L339)</f>
        <v>7.0000000000000001E-3</v>
      </c>
      <c r="M340" s="114">
        <f t="shared" si="72"/>
        <v>0.11700000000000002</v>
      </c>
      <c r="N340" s="114">
        <f t="shared" ref="N340" si="73">SUM(N302:N339)</f>
        <v>0</v>
      </c>
      <c r="O340" s="114">
        <f t="shared" ref="O340" si="74">SUM(O302:O339)</f>
        <v>6.0000000000000001E-3</v>
      </c>
      <c r="P340" s="114">
        <f>SUM(P302:P339)</f>
        <v>0</v>
      </c>
      <c r="Q340" s="70">
        <f>SUM(C340:P340)</f>
        <v>0.93600000000000005</v>
      </c>
      <c r="R340" s="55">
        <f>SUM(R302:R339)</f>
        <v>70.199999999999974</v>
      </c>
      <c r="S340" s="17"/>
      <c r="T340" s="17">
        <f>SUM(T302:T339)</f>
        <v>37500</v>
      </c>
    </row>
    <row r="341" spans="1:20" ht="21.75" customHeight="1" x14ac:dyDescent="0.35">
      <c r="A341" s="4"/>
      <c r="B341" s="63"/>
      <c r="C341" s="4"/>
      <c r="D341" s="1"/>
      <c r="E341" s="1"/>
      <c r="F341" s="1"/>
      <c r="G341" s="1"/>
      <c r="H341" s="4"/>
      <c r="I341" s="4"/>
      <c r="J341" s="4"/>
      <c r="K341" s="4"/>
      <c r="L341" s="4"/>
      <c r="M341" s="4"/>
      <c r="N341" s="109"/>
      <c r="O341" s="4"/>
      <c r="P341" s="4"/>
      <c r="Q341" s="4"/>
      <c r="R341" s="56"/>
      <c r="S341" s="4"/>
      <c r="T341" s="4"/>
    </row>
    <row r="342" spans="1:20" ht="21.75" customHeight="1" x14ac:dyDescent="0.35">
      <c r="A342" s="4" t="s">
        <v>83</v>
      </c>
      <c r="B342" s="63"/>
      <c r="C342" s="4"/>
      <c r="D342" s="1"/>
      <c r="E342" s="1"/>
      <c r="F342" s="1"/>
      <c r="G342" s="1"/>
      <c r="H342" s="4" t="s">
        <v>84</v>
      </c>
      <c r="I342" s="4"/>
      <c r="J342" s="4"/>
      <c r="K342" s="4"/>
      <c r="L342" s="4"/>
      <c r="M342" s="4"/>
      <c r="N342" s="109"/>
      <c r="O342" s="4"/>
      <c r="P342" s="4" t="s">
        <v>85</v>
      </c>
      <c r="Q342" s="4"/>
      <c r="R342" s="56"/>
      <c r="S342" s="4"/>
      <c r="T342" s="4"/>
    </row>
    <row r="343" spans="1:20" ht="21.75" customHeight="1" x14ac:dyDescent="0.35">
      <c r="A343" s="191"/>
      <c r="B343" s="191"/>
      <c r="C343" s="191"/>
      <c r="D343" s="191"/>
      <c r="E343" s="191"/>
      <c r="F343" s="191"/>
      <c r="G343" s="191"/>
      <c r="H343" s="191"/>
      <c r="I343" s="191"/>
      <c r="J343" s="191"/>
      <c r="K343" s="191"/>
      <c r="L343" s="191"/>
      <c r="M343" s="191"/>
      <c r="N343" s="191"/>
      <c r="O343" s="191"/>
      <c r="P343" s="191"/>
      <c r="Q343" s="191"/>
      <c r="R343" s="191"/>
      <c r="S343" s="191"/>
      <c r="T343" s="4"/>
    </row>
    <row r="344" spans="1:20" ht="21.75" customHeight="1" x14ac:dyDescent="0.35">
      <c r="A344" s="4" t="s">
        <v>135</v>
      </c>
      <c r="B344" s="4"/>
      <c r="C344" s="4"/>
      <c r="D344" s="4"/>
      <c r="E344" s="4"/>
      <c r="F344" s="4"/>
      <c r="G344" s="4"/>
      <c r="H344" s="4"/>
      <c r="I344" s="4"/>
      <c r="J344" s="63"/>
      <c r="K344" s="1"/>
      <c r="L344" s="1"/>
      <c r="M344" s="1"/>
      <c r="N344" s="1"/>
      <c r="O344" s="1"/>
      <c r="P344" s="176" t="s">
        <v>103</v>
      </c>
      <c r="Q344" s="176"/>
      <c r="R344" s="176"/>
      <c r="S344" s="176"/>
      <c r="T344" s="176"/>
    </row>
    <row r="345" spans="1:20" ht="21.75" customHeight="1" x14ac:dyDescent="0.35">
      <c r="A345" s="1"/>
      <c r="B345" s="177" t="s">
        <v>0</v>
      </c>
      <c r="C345" s="177"/>
      <c r="D345" s="177"/>
      <c r="E345" s="177"/>
      <c r="F345" s="177"/>
      <c r="G345" s="177"/>
      <c r="H345" s="177"/>
      <c r="I345" s="177"/>
      <c r="J345" s="177"/>
      <c r="K345" s="177"/>
      <c r="L345" s="177"/>
      <c r="M345" s="177"/>
      <c r="N345" s="177"/>
      <c r="O345" s="177"/>
      <c r="P345" s="177"/>
      <c r="Q345" s="177"/>
      <c r="R345" s="177"/>
      <c r="S345" s="177"/>
      <c r="T345" s="3"/>
    </row>
    <row r="346" spans="1:20" ht="21.75" customHeight="1" x14ac:dyDescent="0.35">
      <c r="A346" s="4" t="s">
        <v>275</v>
      </c>
      <c r="B346" s="63"/>
      <c r="C346" s="4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76" t="s">
        <v>229</v>
      </c>
      <c r="P346" s="176"/>
      <c r="Q346" s="176"/>
      <c r="R346" s="176"/>
      <c r="S346" s="176"/>
      <c r="T346" s="176"/>
    </row>
    <row r="347" spans="1:20" ht="21.75" customHeight="1" x14ac:dyDescent="0.35">
      <c r="A347" s="185" t="s">
        <v>2</v>
      </c>
      <c r="B347" s="185"/>
      <c r="C347" s="110"/>
      <c r="D347" s="111">
        <v>75</v>
      </c>
      <c r="E347" s="6"/>
      <c r="F347" s="6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7"/>
      <c r="R347" s="54"/>
      <c r="S347" s="8"/>
      <c r="T347" s="3"/>
    </row>
    <row r="348" spans="1:20" ht="21.75" customHeight="1" x14ac:dyDescent="0.35">
      <c r="A348" s="186" t="s">
        <v>3</v>
      </c>
      <c r="B348" s="187"/>
      <c r="C348" s="187"/>
      <c r="D348" s="188"/>
      <c r="E348" s="188"/>
      <c r="F348" s="188"/>
      <c r="G348" s="188"/>
      <c r="H348" s="188"/>
      <c r="I348" s="188"/>
      <c r="J348" s="188"/>
      <c r="K348" s="188"/>
      <c r="L348" s="188"/>
      <c r="M348" s="188"/>
      <c r="N348" s="188"/>
      <c r="O348" s="188"/>
      <c r="P348" s="188"/>
      <c r="Q348" s="187"/>
      <c r="R348" s="187"/>
      <c r="S348" s="187"/>
      <c r="T348" s="189"/>
    </row>
    <row r="349" spans="1:20" x14ac:dyDescent="0.35">
      <c r="A349" s="190" t="s">
        <v>19</v>
      </c>
      <c r="B349" s="9"/>
      <c r="C349" s="10"/>
      <c r="D349" s="178" t="s">
        <v>11</v>
      </c>
      <c r="E349" s="178"/>
      <c r="F349" s="178"/>
      <c r="G349" s="178"/>
      <c r="H349" s="178"/>
      <c r="I349" s="178"/>
      <c r="J349" s="178"/>
      <c r="K349" s="178"/>
      <c r="L349" s="178"/>
      <c r="M349" s="178" t="s">
        <v>14</v>
      </c>
      <c r="N349" s="178"/>
      <c r="O349" s="178"/>
      <c r="P349" s="178"/>
      <c r="Q349" s="179" t="s">
        <v>15</v>
      </c>
      <c r="R349" s="181" t="s">
        <v>16</v>
      </c>
      <c r="S349" s="183" t="s">
        <v>17</v>
      </c>
      <c r="T349" s="183" t="s">
        <v>18</v>
      </c>
    </row>
    <row r="350" spans="1:20" ht="90.75" customHeight="1" x14ac:dyDescent="0.35">
      <c r="A350" s="178"/>
      <c r="B350" s="65" t="s">
        <v>27</v>
      </c>
      <c r="C350" s="59" t="s">
        <v>28</v>
      </c>
      <c r="D350" s="140" t="s">
        <v>97</v>
      </c>
      <c r="E350" s="65" t="s">
        <v>4</v>
      </c>
      <c r="F350" s="65" t="s">
        <v>224</v>
      </c>
      <c r="G350" s="65" t="s">
        <v>230</v>
      </c>
      <c r="H350" s="140" t="s">
        <v>231</v>
      </c>
      <c r="I350" s="140" t="s">
        <v>232</v>
      </c>
      <c r="J350" s="65" t="s">
        <v>4</v>
      </c>
      <c r="K350" s="140" t="s">
        <v>233</v>
      </c>
      <c r="L350" s="65" t="s">
        <v>13</v>
      </c>
      <c r="M350" s="140" t="s">
        <v>91</v>
      </c>
      <c r="N350" s="65"/>
      <c r="O350" s="140" t="s">
        <v>89</v>
      </c>
      <c r="P350" s="140"/>
      <c r="Q350" s="180"/>
      <c r="R350" s="182"/>
      <c r="S350" s="184"/>
      <c r="T350" s="184"/>
    </row>
    <row r="351" spans="1:20" ht="17.25" customHeight="1" x14ac:dyDescent="0.35">
      <c r="A351" s="61">
        <v>1</v>
      </c>
      <c r="B351" s="11" t="s">
        <v>37</v>
      </c>
      <c r="C351" s="68" t="s">
        <v>20</v>
      </c>
      <c r="D351" s="61"/>
      <c r="E351" s="61"/>
      <c r="F351" s="61"/>
      <c r="G351" s="61"/>
      <c r="H351" s="61"/>
      <c r="I351" s="61"/>
      <c r="J351" s="61"/>
      <c r="K351" s="15"/>
      <c r="L351" s="61"/>
      <c r="M351" s="15"/>
      <c r="N351" s="61"/>
      <c r="O351" s="15"/>
      <c r="P351" s="61"/>
      <c r="Q351" s="69">
        <f>SUM(D351:P351)</f>
        <v>0</v>
      </c>
      <c r="R351" s="12">
        <f t="shared" ref="R351:R388" si="75">Q351*75</f>
        <v>0</v>
      </c>
      <c r="S351" s="13">
        <v>150</v>
      </c>
      <c r="T351" s="14">
        <f>R351*S351</f>
        <v>0</v>
      </c>
    </row>
    <row r="352" spans="1:20" ht="17.25" customHeight="1" x14ac:dyDescent="0.35">
      <c r="A352" s="61">
        <v>2</v>
      </c>
      <c r="B352" s="11" t="s">
        <v>40</v>
      </c>
      <c r="C352" s="68" t="s">
        <v>21</v>
      </c>
      <c r="D352" s="61"/>
      <c r="E352" s="61"/>
      <c r="F352" s="61"/>
      <c r="G352" s="61"/>
      <c r="H352" s="61"/>
      <c r="I352" s="61"/>
      <c r="J352" s="61"/>
      <c r="K352" s="15"/>
      <c r="L352" s="61"/>
      <c r="M352" s="15"/>
      <c r="N352" s="61"/>
      <c r="O352" s="61"/>
      <c r="P352" s="15"/>
      <c r="Q352" s="69">
        <f t="shared" ref="Q352:Q388" si="76">SUM(D352:P352)</f>
        <v>0</v>
      </c>
      <c r="R352" s="12">
        <f t="shared" si="75"/>
        <v>0</v>
      </c>
      <c r="S352" s="13">
        <v>300</v>
      </c>
      <c r="T352" s="14">
        <f t="shared" ref="T352:T388" si="77">R352*S352</f>
        <v>0</v>
      </c>
    </row>
    <row r="353" spans="1:20" ht="17.25" customHeight="1" x14ac:dyDescent="0.35">
      <c r="A353" s="61">
        <v>3</v>
      </c>
      <c r="B353" s="11" t="s">
        <v>38</v>
      </c>
      <c r="C353" s="68" t="s">
        <v>22</v>
      </c>
      <c r="D353" s="61"/>
      <c r="E353" s="61"/>
      <c r="F353" s="61"/>
      <c r="G353" s="61"/>
      <c r="H353" s="61"/>
      <c r="I353" s="61"/>
      <c r="J353" s="61"/>
      <c r="K353" s="61"/>
      <c r="L353" s="61"/>
      <c r="M353" s="15"/>
      <c r="N353" s="61"/>
      <c r="O353" s="61"/>
      <c r="P353" s="61"/>
      <c r="Q353" s="69">
        <f t="shared" si="76"/>
        <v>0</v>
      </c>
      <c r="R353" s="12">
        <f t="shared" si="75"/>
        <v>0</v>
      </c>
      <c r="S353" s="13">
        <v>90</v>
      </c>
      <c r="T353" s="14">
        <f t="shared" si="77"/>
        <v>0</v>
      </c>
    </row>
    <row r="354" spans="1:20" ht="17.25" customHeight="1" x14ac:dyDescent="0.35">
      <c r="A354" s="61">
        <v>4</v>
      </c>
      <c r="B354" s="11" t="s">
        <v>81</v>
      </c>
      <c r="C354" s="68" t="s">
        <v>22</v>
      </c>
      <c r="D354" s="61"/>
      <c r="E354" s="61"/>
      <c r="F354" s="61"/>
      <c r="G354" s="61"/>
      <c r="H354" s="61"/>
      <c r="I354" s="61"/>
      <c r="J354" s="61"/>
      <c r="K354" s="61"/>
      <c r="L354" s="61"/>
      <c r="M354" s="15"/>
      <c r="N354" s="61"/>
      <c r="O354" s="61"/>
      <c r="P354" s="61"/>
      <c r="Q354" s="69">
        <f t="shared" si="76"/>
        <v>0</v>
      </c>
      <c r="R354" s="12">
        <f t="shared" si="75"/>
        <v>0</v>
      </c>
      <c r="S354" s="13">
        <v>30</v>
      </c>
      <c r="T354" s="14">
        <f t="shared" si="77"/>
        <v>0</v>
      </c>
    </row>
    <row r="355" spans="1:20" ht="17.25" customHeight="1" x14ac:dyDescent="0.35">
      <c r="A355" s="61">
        <v>5</v>
      </c>
      <c r="B355" s="11" t="s">
        <v>39</v>
      </c>
      <c r="C355" s="68" t="s">
        <v>22</v>
      </c>
      <c r="D355" s="61"/>
      <c r="E355" s="61"/>
      <c r="F355" s="61"/>
      <c r="G355" s="61"/>
      <c r="H355" s="61"/>
      <c r="I355" s="61"/>
      <c r="J355" s="61"/>
      <c r="K355" s="61"/>
      <c r="L355" s="61"/>
      <c r="M355" s="15"/>
      <c r="N355" s="61"/>
      <c r="O355" s="61"/>
      <c r="P355" s="61"/>
      <c r="Q355" s="69">
        <f t="shared" si="76"/>
        <v>0</v>
      </c>
      <c r="R355" s="12">
        <f t="shared" si="75"/>
        <v>0</v>
      </c>
      <c r="S355" s="13">
        <v>25</v>
      </c>
      <c r="T355" s="14">
        <f t="shared" si="77"/>
        <v>0</v>
      </c>
    </row>
    <row r="356" spans="1:20" ht="17.25" customHeight="1" x14ac:dyDescent="0.35">
      <c r="A356" s="61">
        <v>6</v>
      </c>
      <c r="B356" s="11" t="s">
        <v>30</v>
      </c>
      <c r="C356" s="68" t="s">
        <v>21</v>
      </c>
      <c r="D356" s="61"/>
      <c r="E356" s="61"/>
      <c r="F356" s="61"/>
      <c r="G356" s="61"/>
      <c r="H356" s="15"/>
      <c r="I356" s="61"/>
      <c r="J356" s="61"/>
      <c r="K356" s="61"/>
      <c r="L356" s="61"/>
      <c r="M356" s="61"/>
      <c r="N356" s="61"/>
      <c r="O356" s="61"/>
      <c r="P356" s="61"/>
      <c r="Q356" s="69">
        <f t="shared" si="76"/>
        <v>0</v>
      </c>
      <c r="R356" s="12">
        <f t="shared" si="75"/>
        <v>0</v>
      </c>
      <c r="S356" s="13">
        <v>160</v>
      </c>
      <c r="T356" s="14">
        <f t="shared" si="77"/>
        <v>0</v>
      </c>
    </row>
    <row r="357" spans="1:20" ht="17.25" customHeight="1" x14ac:dyDescent="0.35">
      <c r="A357" s="61">
        <v>7</v>
      </c>
      <c r="B357" s="11" t="s">
        <v>31</v>
      </c>
      <c r="C357" s="68" t="s">
        <v>21</v>
      </c>
      <c r="D357" s="15"/>
      <c r="E357" s="61"/>
      <c r="F357" s="61"/>
      <c r="G357" s="61"/>
      <c r="H357" s="61"/>
      <c r="I357" s="15">
        <v>3.5000000000000003E-2</v>
      </c>
      <c r="J357" s="61"/>
      <c r="K357" s="15"/>
      <c r="L357" s="61"/>
      <c r="M357" s="15"/>
      <c r="N357" s="61"/>
      <c r="O357" s="61"/>
      <c r="P357" s="61"/>
      <c r="Q357" s="69">
        <f t="shared" si="76"/>
        <v>3.5000000000000003E-2</v>
      </c>
      <c r="R357" s="12">
        <f t="shared" si="75"/>
        <v>2.6250000000000004</v>
      </c>
      <c r="S357" s="13">
        <v>420</v>
      </c>
      <c r="T357" s="14">
        <f t="shared" si="77"/>
        <v>1102.5000000000002</v>
      </c>
    </row>
    <row r="358" spans="1:20" ht="17.25" customHeight="1" x14ac:dyDescent="0.35">
      <c r="A358" s="61">
        <v>8</v>
      </c>
      <c r="B358" s="11" t="s">
        <v>25</v>
      </c>
      <c r="C358" s="68" t="s">
        <v>21</v>
      </c>
      <c r="D358" s="61"/>
      <c r="E358" s="61"/>
      <c r="F358" s="61"/>
      <c r="G358" s="61"/>
      <c r="H358" s="15">
        <v>0.03</v>
      </c>
      <c r="I358" s="15">
        <v>7.4999999999999997E-2</v>
      </c>
      <c r="J358" s="61"/>
      <c r="K358" s="61"/>
      <c r="L358" s="61"/>
      <c r="M358" s="61"/>
      <c r="N358" s="61"/>
      <c r="O358" s="61"/>
      <c r="P358" s="61"/>
      <c r="Q358" s="69">
        <f t="shared" si="76"/>
        <v>0.105</v>
      </c>
      <c r="R358" s="12">
        <f t="shared" si="75"/>
        <v>7.875</v>
      </c>
      <c r="S358" s="13">
        <v>2600</v>
      </c>
      <c r="T358" s="14">
        <f t="shared" si="77"/>
        <v>20475</v>
      </c>
    </row>
    <row r="359" spans="1:20" ht="17.25" customHeight="1" x14ac:dyDescent="0.35">
      <c r="A359" s="61">
        <v>9</v>
      </c>
      <c r="B359" s="11" t="s">
        <v>110</v>
      </c>
      <c r="C359" s="68" t="s">
        <v>21</v>
      </c>
      <c r="D359" s="61"/>
      <c r="E359" s="61"/>
      <c r="F359" s="61"/>
      <c r="G359" s="61"/>
      <c r="H359" s="61"/>
      <c r="I359" s="61"/>
      <c r="J359" s="61"/>
      <c r="K359" s="15"/>
      <c r="L359" s="61"/>
      <c r="M359" s="15"/>
      <c r="N359" s="61"/>
      <c r="O359" s="61"/>
      <c r="P359" s="61"/>
      <c r="Q359" s="69">
        <f t="shared" si="76"/>
        <v>0</v>
      </c>
      <c r="R359" s="12">
        <f t="shared" si="75"/>
        <v>0</v>
      </c>
      <c r="S359" s="13">
        <v>500</v>
      </c>
      <c r="T359" s="14">
        <f t="shared" si="77"/>
        <v>0</v>
      </c>
    </row>
    <row r="360" spans="1:20" ht="17.25" customHeight="1" x14ac:dyDescent="0.35">
      <c r="A360" s="61">
        <v>10</v>
      </c>
      <c r="B360" s="11" t="s">
        <v>33</v>
      </c>
      <c r="C360" s="68" t="s">
        <v>22</v>
      </c>
      <c r="D360" s="61"/>
      <c r="E360" s="61"/>
      <c r="F360" s="61"/>
      <c r="G360" s="61"/>
      <c r="H360" s="61"/>
      <c r="I360" s="61"/>
      <c r="J360" s="61"/>
      <c r="K360" s="61"/>
      <c r="L360" s="61"/>
      <c r="M360" s="15">
        <v>0.02</v>
      </c>
      <c r="N360" s="61"/>
      <c r="O360" s="61"/>
      <c r="P360" s="61"/>
      <c r="Q360" s="69">
        <f t="shared" si="76"/>
        <v>0.02</v>
      </c>
      <c r="R360" s="12">
        <f t="shared" si="75"/>
        <v>1.5</v>
      </c>
      <c r="S360" s="13">
        <v>55</v>
      </c>
      <c r="T360" s="14">
        <f t="shared" si="77"/>
        <v>82.5</v>
      </c>
    </row>
    <row r="361" spans="1:20" ht="17.25" customHeight="1" x14ac:dyDescent="0.35">
      <c r="A361" s="61">
        <v>11</v>
      </c>
      <c r="B361" s="11" t="s">
        <v>51</v>
      </c>
      <c r="C361" s="68" t="s">
        <v>21</v>
      </c>
      <c r="D361" s="61"/>
      <c r="E361" s="61"/>
      <c r="F361" s="61"/>
      <c r="G361" s="61">
        <v>5.0000000000000001E-3</v>
      </c>
      <c r="H361" s="61"/>
      <c r="I361" s="61"/>
      <c r="J361" s="61"/>
      <c r="K361" s="15"/>
      <c r="L361" s="61"/>
      <c r="M361" s="15"/>
      <c r="N361" s="61"/>
      <c r="O361" s="61"/>
      <c r="P361" s="61"/>
      <c r="Q361" s="69">
        <f t="shared" si="76"/>
        <v>5.0000000000000001E-3</v>
      </c>
      <c r="R361" s="12">
        <f t="shared" si="75"/>
        <v>0.375</v>
      </c>
      <c r="S361" s="13">
        <v>1500</v>
      </c>
      <c r="T361" s="14">
        <f t="shared" si="77"/>
        <v>562.5</v>
      </c>
    </row>
    <row r="362" spans="1:20" ht="17.25" customHeight="1" x14ac:dyDescent="0.35">
      <c r="A362" s="61">
        <v>12</v>
      </c>
      <c r="B362" s="11" t="s">
        <v>42</v>
      </c>
      <c r="C362" s="68" t="s">
        <v>21</v>
      </c>
      <c r="D362" s="61"/>
      <c r="E362" s="61"/>
      <c r="F362" s="61"/>
      <c r="G362" s="61"/>
      <c r="H362" s="15">
        <v>0.03</v>
      </c>
      <c r="I362" s="15">
        <v>7.0000000000000007E-2</v>
      </c>
      <c r="J362" s="61"/>
      <c r="K362" s="61"/>
      <c r="L362" s="61"/>
      <c r="M362" s="61"/>
      <c r="N362" s="61"/>
      <c r="O362" s="61"/>
      <c r="P362" s="61"/>
      <c r="Q362" s="69">
        <f t="shared" si="76"/>
        <v>0.1</v>
      </c>
      <c r="R362" s="12">
        <f t="shared" si="75"/>
        <v>7.5</v>
      </c>
      <c r="S362" s="13">
        <v>120</v>
      </c>
      <c r="T362" s="14">
        <f t="shared" si="77"/>
        <v>900</v>
      </c>
    </row>
    <row r="363" spans="1:20" ht="17.25" customHeight="1" x14ac:dyDescent="0.35">
      <c r="A363" s="61">
        <v>13</v>
      </c>
      <c r="B363" s="11" t="s">
        <v>32</v>
      </c>
      <c r="C363" s="68" t="s">
        <v>21</v>
      </c>
      <c r="D363" s="61"/>
      <c r="E363" s="61"/>
      <c r="F363" s="61"/>
      <c r="G363" s="61"/>
      <c r="H363" s="61"/>
      <c r="I363" s="61"/>
      <c r="J363" s="61"/>
      <c r="K363" s="61"/>
      <c r="L363" s="61"/>
      <c r="M363" s="15"/>
      <c r="N363" s="61"/>
      <c r="O363" s="61"/>
      <c r="P363" s="15"/>
      <c r="Q363" s="69">
        <f t="shared" si="76"/>
        <v>0</v>
      </c>
      <c r="R363" s="12">
        <f t="shared" si="75"/>
        <v>0</v>
      </c>
      <c r="S363" s="13">
        <v>400</v>
      </c>
      <c r="T363" s="14">
        <f t="shared" si="77"/>
        <v>0</v>
      </c>
    </row>
    <row r="364" spans="1:20" ht="17.25" customHeight="1" x14ac:dyDescent="0.35">
      <c r="A364" s="61">
        <v>14</v>
      </c>
      <c r="B364" s="11" t="s">
        <v>5</v>
      </c>
      <c r="C364" s="68" t="s">
        <v>21</v>
      </c>
      <c r="D364" s="15"/>
      <c r="E364" s="61"/>
      <c r="F364" s="61"/>
      <c r="G364" s="61"/>
      <c r="H364" s="61">
        <v>0.02</v>
      </c>
      <c r="I364" s="61"/>
      <c r="J364" s="61"/>
      <c r="K364" s="61"/>
      <c r="L364" s="61"/>
      <c r="M364" s="61"/>
      <c r="N364" s="61"/>
      <c r="O364" s="61"/>
      <c r="P364" s="61"/>
      <c r="Q364" s="69">
        <f t="shared" si="76"/>
        <v>0.02</v>
      </c>
      <c r="R364" s="12">
        <f t="shared" si="75"/>
        <v>1.5</v>
      </c>
      <c r="S364" s="13">
        <v>250</v>
      </c>
      <c r="T364" s="14">
        <f t="shared" si="77"/>
        <v>375</v>
      </c>
    </row>
    <row r="365" spans="1:20" ht="17.25" customHeight="1" x14ac:dyDescent="0.35">
      <c r="A365" s="61">
        <v>15</v>
      </c>
      <c r="B365" s="11" t="s">
        <v>35</v>
      </c>
      <c r="C365" s="68" t="s">
        <v>21</v>
      </c>
      <c r="D365" s="61"/>
      <c r="E365" s="61"/>
      <c r="F365" s="61"/>
      <c r="G365" s="61"/>
      <c r="H365" s="15"/>
      <c r="I365" s="15"/>
      <c r="J365" s="61"/>
      <c r="K365" s="61"/>
      <c r="L365" s="61"/>
      <c r="M365" s="61"/>
      <c r="N365" s="61"/>
      <c r="O365" s="61"/>
      <c r="P365" s="61"/>
      <c r="Q365" s="69">
        <f t="shared" si="76"/>
        <v>0</v>
      </c>
      <c r="R365" s="12">
        <f t="shared" si="75"/>
        <v>0</v>
      </c>
      <c r="S365" s="13">
        <v>450</v>
      </c>
      <c r="T365" s="14">
        <f t="shared" si="77"/>
        <v>0</v>
      </c>
    </row>
    <row r="366" spans="1:20" ht="17.25" customHeight="1" x14ac:dyDescent="0.35">
      <c r="A366" s="61">
        <v>16</v>
      </c>
      <c r="B366" s="11" t="s">
        <v>55</v>
      </c>
      <c r="C366" s="68" t="s">
        <v>21</v>
      </c>
      <c r="D366" s="61"/>
      <c r="E366" s="61"/>
      <c r="F366" s="61"/>
      <c r="G366" s="61"/>
      <c r="H366" s="61"/>
      <c r="I366" s="61"/>
      <c r="J366" s="61"/>
      <c r="K366" s="15"/>
      <c r="L366" s="61"/>
      <c r="M366" s="15"/>
      <c r="N366" s="61"/>
      <c r="O366" s="61"/>
      <c r="P366" s="61"/>
      <c r="Q366" s="69">
        <f t="shared" si="76"/>
        <v>0</v>
      </c>
      <c r="R366" s="12">
        <f t="shared" si="75"/>
        <v>0</v>
      </c>
      <c r="S366" s="13">
        <v>50</v>
      </c>
      <c r="T366" s="14">
        <f t="shared" si="77"/>
        <v>0</v>
      </c>
    </row>
    <row r="367" spans="1:20" ht="17.25" customHeight="1" x14ac:dyDescent="0.35">
      <c r="A367" s="61">
        <v>17</v>
      </c>
      <c r="B367" s="11" t="s">
        <v>59</v>
      </c>
      <c r="C367" s="68" t="s">
        <v>21</v>
      </c>
      <c r="D367" s="61"/>
      <c r="E367" s="61"/>
      <c r="F367" s="61"/>
      <c r="G367" s="61"/>
      <c r="H367" s="61"/>
      <c r="I367" s="61"/>
      <c r="J367" s="61"/>
      <c r="K367" s="61"/>
      <c r="L367" s="15">
        <v>0.02</v>
      </c>
      <c r="M367" s="15"/>
      <c r="N367" s="61"/>
      <c r="O367" s="61"/>
      <c r="P367" s="61"/>
      <c r="Q367" s="69">
        <f t="shared" si="76"/>
        <v>0.02</v>
      </c>
      <c r="R367" s="12">
        <f t="shared" si="75"/>
        <v>1.5</v>
      </c>
      <c r="S367" s="13">
        <v>600</v>
      </c>
      <c r="T367" s="14">
        <f t="shared" si="77"/>
        <v>900</v>
      </c>
    </row>
    <row r="368" spans="1:20" ht="17.25" customHeight="1" x14ac:dyDescent="0.35">
      <c r="A368" s="61">
        <v>18</v>
      </c>
      <c r="B368" s="11" t="s">
        <v>43</v>
      </c>
      <c r="C368" s="68" t="s">
        <v>21</v>
      </c>
      <c r="D368" s="15">
        <v>0.01</v>
      </c>
      <c r="E368" s="61"/>
      <c r="F368" s="61"/>
      <c r="G368" s="15">
        <v>6.0000000000000001E-3</v>
      </c>
      <c r="H368" s="61"/>
      <c r="I368" s="61"/>
      <c r="J368" s="61"/>
      <c r="K368" s="61"/>
      <c r="L368" s="15">
        <v>6.0000000000000001E-3</v>
      </c>
      <c r="M368" s="61"/>
      <c r="N368" s="61"/>
      <c r="O368" s="15">
        <v>5.0000000000000001E-3</v>
      </c>
      <c r="P368" s="61"/>
      <c r="Q368" s="69">
        <f t="shared" si="76"/>
        <v>2.7E-2</v>
      </c>
      <c r="R368" s="12">
        <f t="shared" si="75"/>
        <v>2.0249999999999999</v>
      </c>
      <c r="S368" s="13">
        <v>460</v>
      </c>
      <c r="T368" s="14">
        <f t="shared" si="77"/>
        <v>931.5</v>
      </c>
    </row>
    <row r="369" spans="1:20" ht="17.25" customHeight="1" x14ac:dyDescent="0.35">
      <c r="A369" s="61">
        <v>19</v>
      </c>
      <c r="B369" s="11" t="s">
        <v>54</v>
      </c>
      <c r="C369" s="68" t="s">
        <v>21</v>
      </c>
      <c r="D369" s="61"/>
      <c r="E369" s="61"/>
      <c r="F369" s="61"/>
      <c r="G369" s="61"/>
      <c r="H369" s="15"/>
      <c r="I369" s="61"/>
      <c r="J369" s="61"/>
      <c r="K369" s="15">
        <v>0.02</v>
      </c>
      <c r="L369" s="61"/>
      <c r="M369" s="15"/>
      <c r="N369" s="61"/>
      <c r="O369" s="61"/>
      <c r="P369" s="61"/>
      <c r="Q369" s="69">
        <f t="shared" si="76"/>
        <v>0.02</v>
      </c>
      <c r="R369" s="12">
        <f t="shared" si="75"/>
        <v>1.5</v>
      </c>
      <c r="S369" s="13">
        <v>80</v>
      </c>
      <c r="T369" s="14">
        <f t="shared" si="77"/>
        <v>120</v>
      </c>
    </row>
    <row r="370" spans="1:20" ht="17.25" customHeight="1" x14ac:dyDescent="0.35">
      <c r="A370" s="61">
        <v>20</v>
      </c>
      <c r="B370" s="11" t="s">
        <v>50</v>
      </c>
      <c r="C370" s="68" t="s">
        <v>21</v>
      </c>
      <c r="D370" s="61"/>
      <c r="E370" s="61"/>
      <c r="F370" s="61"/>
      <c r="G370" s="61"/>
      <c r="H370" s="61"/>
      <c r="I370" s="61"/>
      <c r="J370" s="61"/>
      <c r="K370" s="15"/>
      <c r="L370" s="61"/>
      <c r="M370" s="15"/>
      <c r="N370" s="61"/>
      <c r="O370" s="61"/>
      <c r="P370" s="61"/>
      <c r="Q370" s="69">
        <f t="shared" si="76"/>
        <v>0</v>
      </c>
      <c r="R370" s="12">
        <f t="shared" si="75"/>
        <v>0</v>
      </c>
      <c r="S370" s="13">
        <v>300</v>
      </c>
      <c r="T370" s="14">
        <f t="shared" si="77"/>
        <v>0</v>
      </c>
    </row>
    <row r="371" spans="1:20" ht="17.25" customHeight="1" x14ac:dyDescent="0.35">
      <c r="A371" s="61">
        <v>21</v>
      </c>
      <c r="B371" s="11" t="s">
        <v>177</v>
      </c>
      <c r="C371" s="68" t="s">
        <v>21</v>
      </c>
      <c r="D371" s="61"/>
      <c r="E371" s="61"/>
      <c r="F371" s="61"/>
      <c r="G371" s="61"/>
      <c r="H371" s="61"/>
      <c r="I371" s="15"/>
      <c r="J371" s="61"/>
      <c r="K371" s="61"/>
      <c r="L371" s="61"/>
      <c r="M371" s="61"/>
      <c r="N371" s="61"/>
      <c r="O371" s="61"/>
      <c r="P371" s="61"/>
      <c r="Q371" s="69">
        <f t="shared" si="76"/>
        <v>0</v>
      </c>
      <c r="R371" s="12">
        <f t="shared" si="75"/>
        <v>0</v>
      </c>
      <c r="S371" s="13">
        <v>250</v>
      </c>
      <c r="T371" s="14">
        <f t="shared" si="77"/>
        <v>0</v>
      </c>
    </row>
    <row r="372" spans="1:20" ht="17.25" customHeight="1" x14ac:dyDescent="0.35">
      <c r="A372" s="61">
        <v>22</v>
      </c>
      <c r="B372" s="11" t="s">
        <v>49</v>
      </c>
      <c r="C372" s="68" t="s">
        <v>21</v>
      </c>
      <c r="D372" s="61"/>
      <c r="E372" s="61"/>
      <c r="F372" s="61"/>
      <c r="G372" s="61" t="s">
        <v>64</v>
      </c>
      <c r="H372" s="61"/>
      <c r="I372" s="15"/>
      <c r="J372" s="61"/>
      <c r="K372" s="61"/>
      <c r="L372" s="61"/>
      <c r="M372" s="61"/>
      <c r="N372" s="61"/>
      <c r="O372" s="61"/>
      <c r="P372" s="61"/>
      <c r="Q372" s="69">
        <f t="shared" si="76"/>
        <v>0</v>
      </c>
      <c r="R372" s="12">
        <f t="shared" si="75"/>
        <v>0</v>
      </c>
      <c r="S372" s="13">
        <v>400</v>
      </c>
      <c r="T372" s="14">
        <f t="shared" si="77"/>
        <v>0</v>
      </c>
    </row>
    <row r="373" spans="1:20" ht="17.25" customHeight="1" x14ac:dyDescent="0.35">
      <c r="A373" s="61">
        <v>23</v>
      </c>
      <c r="B373" s="11" t="s">
        <v>4</v>
      </c>
      <c r="C373" s="68" t="s">
        <v>21</v>
      </c>
      <c r="D373" s="61"/>
      <c r="E373" s="15">
        <v>0.03</v>
      </c>
      <c r="F373" s="15"/>
      <c r="G373" s="61"/>
      <c r="H373" s="61"/>
      <c r="I373" s="61"/>
      <c r="J373" s="15">
        <v>0.08</v>
      </c>
      <c r="K373" s="61"/>
      <c r="L373" s="61"/>
      <c r="M373" s="61"/>
      <c r="N373" s="15"/>
      <c r="O373" s="61"/>
      <c r="P373" s="61"/>
      <c r="Q373" s="69">
        <f t="shared" si="76"/>
        <v>0.11</v>
      </c>
      <c r="R373" s="12">
        <f t="shared" si="75"/>
        <v>8.25</v>
      </c>
      <c r="S373" s="13">
        <v>95</v>
      </c>
      <c r="T373" s="14">
        <f t="shared" si="77"/>
        <v>783.75</v>
      </c>
    </row>
    <row r="374" spans="1:20" ht="17.25" customHeight="1" x14ac:dyDescent="0.35">
      <c r="A374" s="61">
        <v>24</v>
      </c>
      <c r="B374" s="11" t="s">
        <v>6</v>
      </c>
      <c r="C374" s="68" t="s">
        <v>20</v>
      </c>
      <c r="D374" s="61"/>
      <c r="E374" s="61"/>
      <c r="F374" s="61"/>
      <c r="G374" s="61"/>
      <c r="H374" s="61">
        <v>4.0000000000000001E-3</v>
      </c>
      <c r="I374" s="61">
        <v>6.0000000000000001E-3</v>
      </c>
      <c r="J374" s="61"/>
      <c r="K374" s="61">
        <v>1E-3</v>
      </c>
      <c r="L374" s="61"/>
      <c r="M374" s="61">
        <v>5.0000000000000001E-3</v>
      </c>
      <c r="N374" s="61"/>
      <c r="O374" s="61"/>
      <c r="P374" s="61"/>
      <c r="Q374" s="69">
        <f t="shared" si="76"/>
        <v>1.6E-2</v>
      </c>
      <c r="R374" s="12">
        <f t="shared" si="75"/>
        <v>1.2</v>
      </c>
      <c r="S374" s="13">
        <v>520</v>
      </c>
      <c r="T374" s="14">
        <f t="shared" si="77"/>
        <v>624</v>
      </c>
    </row>
    <row r="375" spans="1:20" ht="17.25" customHeight="1" x14ac:dyDescent="0.35">
      <c r="A375" s="61">
        <v>25</v>
      </c>
      <c r="B375" s="11" t="s">
        <v>36</v>
      </c>
      <c r="C375" s="68" t="s">
        <v>21</v>
      </c>
      <c r="D375" s="61"/>
      <c r="E375" s="61"/>
      <c r="F375" s="61"/>
      <c r="G375" s="61"/>
      <c r="H375" s="15"/>
      <c r="J375" s="61"/>
      <c r="K375" s="61"/>
      <c r="L375" s="61"/>
      <c r="M375" s="15"/>
      <c r="N375" s="61"/>
      <c r="O375" s="61"/>
      <c r="P375" s="61"/>
      <c r="Q375" s="69">
        <f t="shared" si="76"/>
        <v>0</v>
      </c>
      <c r="R375" s="12">
        <f t="shared" si="75"/>
        <v>0</v>
      </c>
      <c r="S375" s="13">
        <v>210</v>
      </c>
      <c r="T375" s="14">
        <f t="shared" si="77"/>
        <v>0</v>
      </c>
    </row>
    <row r="376" spans="1:20" ht="17.25" customHeight="1" x14ac:dyDescent="0.35">
      <c r="A376" s="61">
        <v>26</v>
      </c>
      <c r="B376" s="11" t="s">
        <v>8</v>
      </c>
      <c r="C376" s="68" t="s">
        <v>21</v>
      </c>
      <c r="D376" s="61"/>
      <c r="E376" s="61"/>
      <c r="F376" s="61"/>
      <c r="G376" s="61"/>
      <c r="H376" s="15">
        <v>0.02</v>
      </c>
      <c r="I376" s="15">
        <v>3.5000000000000003E-2</v>
      </c>
      <c r="J376" s="61"/>
      <c r="K376" s="61"/>
      <c r="L376" s="61"/>
      <c r="M376" s="61"/>
      <c r="N376" s="61"/>
      <c r="O376" s="61"/>
      <c r="P376" s="61"/>
      <c r="Q376" s="69">
        <f t="shared" si="76"/>
        <v>5.5000000000000007E-2</v>
      </c>
      <c r="R376" s="12">
        <f t="shared" si="75"/>
        <v>4.1250000000000009</v>
      </c>
      <c r="S376" s="13">
        <v>160</v>
      </c>
      <c r="T376" s="14">
        <f t="shared" si="77"/>
        <v>660.00000000000011</v>
      </c>
    </row>
    <row r="377" spans="1:20" ht="17.25" customHeight="1" x14ac:dyDescent="0.35">
      <c r="A377" s="61">
        <v>27</v>
      </c>
      <c r="B377" s="11" t="s">
        <v>46</v>
      </c>
      <c r="C377" s="68" t="s">
        <v>21</v>
      </c>
      <c r="D377" s="61"/>
      <c r="E377" s="61"/>
      <c r="F377" s="61"/>
      <c r="G377" s="61"/>
      <c r="H377" s="61"/>
      <c r="I377" s="61"/>
      <c r="J377" s="61"/>
      <c r="K377" s="61"/>
      <c r="L377" s="61"/>
      <c r="M377" s="15"/>
      <c r="N377" s="61"/>
      <c r="O377" s="61"/>
      <c r="P377" s="61"/>
      <c r="Q377" s="69">
        <f t="shared" si="76"/>
        <v>0</v>
      </c>
      <c r="R377" s="12">
        <f t="shared" si="75"/>
        <v>0</v>
      </c>
      <c r="S377" s="13">
        <v>350</v>
      </c>
      <c r="T377" s="14">
        <f t="shared" si="77"/>
        <v>0</v>
      </c>
    </row>
    <row r="378" spans="1:20" ht="17.25" customHeight="1" x14ac:dyDescent="0.35">
      <c r="A378" s="61">
        <v>28</v>
      </c>
      <c r="B378" s="11" t="s">
        <v>180</v>
      </c>
      <c r="C378" s="68" t="s">
        <v>21</v>
      </c>
      <c r="D378" s="15">
        <v>8.0000000000000002E-3</v>
      </c>
      <c r="E378" s="61"/>
      <c r="F378" s="15">
        <v>1.4999999999999999E-2</v>
      </c>
      <c r="G378" s="61"/>
      <c r="H378" s="61"/>
      <c r="I378" s="61"/>
      <c r="J378" s="61"/>
      <c r="K378" s="61"/>
      <c r="L378" s="61"/>
      <c r="M378" s="61">
        <v>0.02</v>
      </c>
      <c r="N378" s="61"/>
      <c r="O378" s="61"/>
      <c r="P378" s="61"/>
      <c r="Q378" s="69">
        <f t="shared" si="76"/>
        <v>4.2999999999999997E-2</v>
      </c>
      <c r="R378" s="12">
        <f t="shared" si="75"/>
        <v>3.2249999999999996</v>
      </c>
      <c r="S378" s="13">
        <v>800</v>
      </c>
      <c r="T378" s="14">
        <f t="shared" si="77"/>
        <v>2579.9999999999995</v>
      </c>
    </row>
    <row r="379" spans="1:20" ht="17.25" customHeight="1" x14ac:dyDescent="0.35">
      <c r="A379" s="61">
        <v>29</v>
      </c>
      <c r="B379" s="11" t="s">
        <v>41</v>
      </c>
      <c r="C379" s="68" t="s">
        <v>22</v>
      </c>
      <c r="D379" s="61"/>
      <c r="E379" s="61"/>
      <c r="F379" s="61"/>
      <c r="G379" s="61"/>
      <c r="H379" s="61"/>
      <c r="I379" s="61"/>
      <c r="J379" s="61"/>
      <c r="K379" s="61"/>
      <c r="L379" s="61"/>
      <c r="M379" s="15"/>
      <c r="N379" s="61"/>
      <c r="O379" s="61"/>
      <c r="P379" s="61"/>
      <c r="Q379" s="69">
        <f t="shared" si="76"/>
        <v>0</v>
      </c>
      <c r="R379" s="12">
        <f t="shared" si="75"/>
        <v>0</v>
      </c>
      <c r="S379" s="13">
        <v>25</v>
      </c>
      <c r="T379" s="14">
        <f t="shared" si="77"/>
        <v>0</v>
      </c>
    </row>
    <row r="380" spans="1:20" ht="17.25" customHeight="1" x14ac:dyDescent="0.35">
      <c r="A380" s="61">
        <v>30</v>
      </c>
      <c r="B380" s="11" t="s">
        <v>9</v>
      </c>
      <c r="C380" s="68" t="s">
        <v>21</v>
      </c>
      <c r="D380" s="61"/>
      <c r="E380" s="61"/>
      <c r="F380" s="61"/>
      <c r="G380" s="61"/>
      <c r="H380" s="15">
        <v>2.1000000000000001E-2</v>
      </c>
      <c r="I380" s="15">
        <v>3.2000000000000001E-2</v>
      </c>
      <c r="J380" s="61"/>
      <c r="K380" s="61"/>
      <c r="L380" s="61"/>
      <c r="M380" s="61"/>
      <c r="N380" s="61"/>
      <c r="O380" s="61"/>
      <c r="P380" s="61"/>
      <c r="Q380" s="69">
        <f t="shared" si="76"/>
        <v>5.3000000000000005E-2</v>
      </c>
      <c r="R380" s="12">
        <f t="shared" si="75"/>
        <v>3.9750000000000005</v>
      </c>
      <c r="S380" s="13">
        <v>200</v>
      </c>
      <c r="T380" s="14">
        <f t="shared" si="77"/>
        <v>795.00000000000011</v>
      </c>
    </row>
    <row r="381" spans="1:20" ht="17.25" customHeight="1" x14ac:dyDescent="0.35">
      <c r="A381" s="61">
        <v>31</v>
      </c>
      <c r="B381" s="11" t="s">
        <v>24</v>
      </c>
      <c r="C381" s="68" t="s">
        <v>20</v>
      </c>
      <c r="D381" s="15">
        <v>0.18</v>
      </c>
      <c r="E381" s="61"/>
      <c r="F381" s="61"/>
      <c r="G381" s="15">
        <v>0.1</v>
      </c>
      <c r="H381" s="61"/>
      <c r="I381" s="61"/>
      <c r="J381" s="61"/>
      <c r="K381" s="61"/>
      <c r="L381" s="61"/>
      <c r="M381" s="15">
        <v>0.04</v>
      </c>
      <c r="N381" s="61"/>
      <c r="O381" s="15"/>
      <c r="P381" s="61"/>
      <c r="Q381" s="69">
        <f t="shared" si="76"/>
        <v>0.32</v>
      </c>
      <c r="R381" s="12">
        <f t="shared" si="75"/>
        <v>24</v>
      </c>
      <c r="S381" s="13">
        <v>190</v>
      </c>
      <c r="T381" s="14">
        <f t="shared" si="77"/>
        <v>4560</v>
      </c>
    </row>
    <row r="382" spans="1:20" ht="17.25" customHeight="1" x14ac:dyDescent="0.35">
      <c r="A382" s="61">
        <v>32</v>
      </c>
      <c r="B382" s="11" t="s">
        <v>44</v>
      </c>
      <c r="C382" s="68" t="s">
        <v>20</v>
      </c>
      <c r="D382" s="61"/>
      <c r="E382" s="61" t="s">
        <v>88</v>
      </c>
      <c r="F382" s="61"/>
      <c r="G382" s="61"/>
      <c r="H382" s="61">
        <v>3.0000000000000001E-3</v>
      </c>
      <c r="I382" s="61">
        <v>3.0000000000000001E-3</v>
      </c>
      <c r="J382" s="61"/>
      <c r="K382" s="61"/>
      <c r="L382" s="61"/>
      <c r="M382" s="61"/>
      <c r="N382" s="61"/>
      <c r="O382" s="61"/>
      <c r="P382" s="61"/>
      <c r="Q382" s="69">
        <f t="shared" si="76"/>
        <v>6.0000000000000001E-3</v>
      </c>
      <c r="R382" s="12">
        <f t="shared" si="75"/>
        <v>0.45</v>
      </c>
      <c r="S382" s="13">
        <v>600</v>
      </c>
      <c r="T382" s="14">
        <f t="shared" si="77"/>
        <v>270</v>
      </c>
    </row>
    <row r="383" spans="1:20" ht="17.25" customHeight="1" x14ac:dyDescent="0.35">
      <c r="A383" s="61">
        <v>33</v>
      </c>
      <c r="B383" s="11" t="s">
        <v>34</v>
      </c>
      <c r="C383" s="68" t="s">
        <v>21</v>
      </c>
      <c r="D383" s="15">
        <v>3.5000000000000003E-2</v>
      </c>
      <c r="E383" s="61"/>
      <c r="F383" s="61"/>
      <c r="G383" s="61"/>
      <c r="H383" s="61"/>
      <c r="I383" s="61"/>
      <c r="J383" s="61"/>
      <c r="K383" s="61"/>
      <c r="L383" s="61"/>
      <c r="M383" s="15"/>
      <c r="N383" s="61"/>
      <c r="O383" s="61"/>
      <c r="P383" s="61"/>
      <c r="Q383" s="69">
        <f t="shared" si="76"/>
        <v>3.5000000000000003E-2</v>
      </c>
      <c r="R383" s="12">
        <f t="shared" si="75"/>
        <v>2.6250000000000004</v>
      </c>
      <c r="S383" s="13">
        <v>200</v>
      </c>
      <c r="T383" s="14">
        <f t="shared" si="77"/>
        <v>525.00000000000011</v>
      </c>
    </row>
    <row r="384" spans="1:20" ht="17.25" customHeight="1" x14ac:dyDescent="0.35">
      <c r="A384" s="61">
        <v>34</v>
      </c>
      <c r="B384" s="11" t="s">
        <v>172</v>
      </c>
      <c r="C384" s="68" t="s">
        <v>21</v>
      </c>
      <c r="D384" s="61"/>
      <c r="E384" s="61"/>
      <c r="F384" s="61"/>
      <c r="G384" s="61"/>
      <c r="H384" s="61"/>
      <c r="I384" s="61"/>
      <c r="J384" s="61"/>
      <c r="K384" s="15"/>
      <c r="L384" s="61"/>
      <c r="M384" s="15"/>
      <c r="N384" s="61"/>
      <c r="O384" s="61"/>
      <c r="P384" s="61"/>
      <c r="Q384" s="69">
        <f t="shared" si="76"/>
        <v>0</v>
      </c>
      <c r="R384" s="12">
        <f t="shared" si="75"/>
        <v>0</v>
      </c>
      <c r="S384" s="13">
        <v>200</v>
      </c>
      <c r="T384" s="14">
        <f t="shared" si="77"/>
        <v>0</v>
      </c>
    </row>
    <row r="385" spans="1:20" ht="17.25" customHeight="1" x14ac:dyDescent="0.35">
      <c r="A385" s="61">
        <v>35</v>
      </c>
      <c r="B385" s="11" t="s">
        <v>170</v>
      </c>
      <c r="C385" s="68" t="s">
        <v>21</v>
      </c>
      <c r="D385" s="61"/>
      <c r="E385" s="61"/>
      <c r="F385" s="61"/>
      <c r="G385" s="61"/>
      <c r="H385" s="61"/>
      <c r="I385" s="61"/>
      <c r="J385" s="61"/>
      <c r="K385" s="15"/>
      <c r="L385" s="61"/>
      <c r="M385" s="15"/>
      <c r="N385" s="61"/>
      <c r="O385" s="61"/>
      <c r="P385" s="61"/>
      <c r="Q385" s="69">
        <f t="shared" si="76"/>
        <v>0</v>
      </c>
      <c r="R385" s="12">
        <f t="shared" si="75"/>
        <v>0</v>
      </c>
      <c r="S385" s="13">
        <v>250</v>
      </c>
      <c r="T385" s="14">
        <f t="shared" si="77"/>
        <v>0</v>
      </c>
    </row>
    <row r="386" spans="1:20" ht="17.25" customHeight="1" x14ac:dyDescent="0.35">
      <c r="A386" s="61">
        <v>36</v>
      </c>
      <c r="B386" s="11" t="s">
        <v>10</v>
      </c>
      <c r="C386" s="68" t="s">
        <v>21</v>
      </c>
      <c r="D386" s="61"/>
      <c r="E386" s="61"/>
      <c r="F386" s="61"/>
      <c r="G386" s="61"/>
      <c r="H386" s="61">
        <v>2E-3</v>
      </c>
      <c r="I386" s="61">
        <v>3.0000000000000001E-3</v>
      </c>
      <c r="J386" s="61"/>
      <c r="K386" s="61">
        <v>1E-3</v>
      </c>
      <c r="L386" s="61"/>
      <c r="M386" s="61">
        <v>1E-3</v>
      </c>
      <c r="N386" s="61"/>
      <c r="O386" s="61"/>
      <c r="P386" s="61"/>
      <c r="Q386" s="69">
        <f t="shared" si="76"/>
        <v>7.0000000000000001E-3</v>
      </c>
      <c r="R386" s="12">
        <f t="shared" si="75"/>
        <v>0.52500000000000002</v>
      </c>
      <c r="S386" s="13">
        <v>100</v>
      </c>
      <c r="T386" s="14">
        <f t="shared" si="77"/>
        <v>52.5</v>
      </c>
    </row>
    <row r="387" spans="1:20" ht="17.25" customHeight="1" x14ac:dyDescent="0.35">
      <c r="A387" s="61">
        <v>37</v>
      </c>
      <c r="B387" s="11" t="s">
        <v>7</v>
      </c>
      <c r="C387" s="68" t="s">
        <v>21</v>
      </c>
      <c r="D387" s="61"/>
      <c r="E387" s="61"/>
      <c r="F387" s="61"/>
      <c r="G387" s="61"/>
      <c r="H387" s="15"/>
      <c r="I387" s="15"/>
      <c r="J387" s="61"/>
      <c r="K387" s="61"/>
      <c r="L387" s="61"/>
      <c r="M387" s="15">
        <v>3.5000000000000003E-2</v>
      </c>
      <c r="N387" s="61"/>
      <c r="O387" s="61"/>
      <c r="P387" s="61"/>
      <c r="Q387" s="69">
        <f t="shared" si="76"/>
        <v>3.5000000000000003E-2</v>
      </c>
      <c r="R387" s="12">
        <f t="shared" si="75"/>
        <v>2.6250000000000004</v>
      </c>
      <c r="S387" s="13">
        <v>400</v>
      </c>
      <c r="T387" s="14">
        <f t="shared" si="77"/>
        <v>1050.0000000000002</v>
      </c>
    </row>
    <row r="388" spans="1:20" ht="17.25" customHeight="1" x14ac:dyDescent="0.35">
      <c r="A388" s="61">
        <v>38</v>
      </c>
      <c r="B388" s="11" t="s">
        <v>56</v>
      </c>
      <c r="C388" s="68" t="s">
        <v>21</v>
      </c>
      <c r="D388" s="61"/>
      <c r="E388" s="61"/>
      <c r="F388" s="61"/>
      <c r="G388" s="61">
        <v>1E-3</v>
      </c>
      <c r="H388" s="61"/>
      <c r="I388" s="61"/>
      <c r="J388" s="61"/>
      <c r="K388" s="61"/>
      <c r="L388" s="61"/>
      <c r="M388" s="61"/>
      <c r="N388" s="61"/>
      <c r="O388" s="61">
        <v>1E-3</v>
      </c>
      <c r="P388" s="61"/>
      <c r="Q388" s="69">
        <f t="shared" si="76"/>
        <v>2E-3</v>
      </c>
      <c r="R388" s="12">
        <f t="shared" si="75"/>
        <v>0.15</v>
      </c>
      <c r="S388" s="13">
        <v>1000</v>
      </c>
      <c r="T388" s="14">
        <f t="shared" si="77"/>
        <v>150</v>
      </c>
    </row>
    <row r="389" spans="1:20" ht="37.5" customHeight="1" x14ac:dyDescent="0.35">
      <c r="A389" s="62"/>
      <c r="B389" s="16" t="s">
        <v>26</v>
      </c>
      <c r="C389" s="59"/>
      <c r="D389" s="114">
        <f>SUM(D351:D388)</f>
        <v>0.23300000000000001</v>
      </c>
      <c r="E389" s="114">
        <f t="shared" ref="E389" si="78">SUM(E351:E388)</f>
        <v>0.03</v>
      </c>
      <c r="F389" s="114">
        <f t="shared" ref="F389" si="79">SUM(F351:F388)</f>
        <v>1.4999999999999999E-2</v>
      </c>
      <c r="G389" s="114">
        <f t="shared" ref="G389:I389" si="80">SUM(G351:G388)</f>
        <v>0.112</v>
      </c>
      <c r="H389" s="114">
        <f t="shared" si="80"/>
        <v>0.13</v>
      </c>
      <c r="I389" s="114">
        <f t="shared" si="80"/>
        <v>0.25900000000000001</v>
      </c>
      <c r="J389" s="114">
        <f t="shared" ref="J389" si="81">SUM(J351:J388)</f>
        <v>0.08</v>
      </c>
      <c r="K389" s="114">
        <f t="shared" ref="K389" si="82">SUM(K351:K388)</f>
        <v>2.2000000000000002E-2</v>
      </c>
      <c r="L389" s="114">
        <f t="shared" ref="L389" si="83">SUM(L351:L388)</f>
        <v>2.6000000000000002E-2</v>
      </c>
      <c r="M389" s="114">
        <f t="shared" ref="M389" si="84">SUM(M351:M388)</f>
        <v>0.121</v>
      </c>
      <c r="N389" s="114">
        <f t="shared" ref="N389" si="85">SUM(N351:N388)</f>
        <v>0</v>
      </c>
      <c r="O389" s="114">
        <f t="shared" ref="O389" si="86">SUM(O351:O388)</f>
        <v>6.0000000000000001E-3</v>
      </c>
      <c r="P389" s="114">
        <f>SUM(P351:P388)</f>
        <v>0</v>
      </c>
      <c r="Q389" s="70">
        <f>SUM(C389:P389)</f>
        <v>1.034</v>
      </c>
      <c r="R389" s="55">
        <f>SUM(R351:R388)</f>
        <v>77.550000000000026</v>
      </c>
      <c r="S389" s="17"/>
      <c r="T389" s="17">
        <f>SUM(T351:T388)</f>
        <v>37499.25</v>
      </c>
    </row>
    <row r="390" spans="1:20" ht="21.75" customHeight="1" x14ac:dyDescent="0.35">
      <c r="A390" s="4"/>
      <c r="B390" s="63"/>
      <c r="C390" s="4"/>
      <c r="D390" s="1"/>
      <c r="E390" s="1"/>
      <c r="F390" s="1"/>
      <c r="G390" s="1"/>
      <c r="H390" s="4"/>
      <c r="I390" s="4"/>
      <c r="J390" s="4"/>
      <c r="K390" s="4"/>
      <c r="L390" s="4"/>
      <c r="M390" s="4"/>
      <c r="N390" s="109"/>
      <c r="O390" s="4"/>
      <c r="P390" s="4"/>
      <c r="Q390" s="4"/>
      <c r="R390" s="56"/>
      <c r="S390" s="4"/>
      <c r="T390" s="4"/>
    </row>
    <row r="391" spans="1:20" ht="21.75" customHeight="1" x14ac:dyDescent="0.35">
      <c r="A391" s="4" t="s">
        <v>83</v>
      </c>
      <c r="B391" s="63"/>
      <c r="C391" s="4"/>
      <c r="D391" s="1"/>
      <c r="E391" s="1"/>
      <c r="F391" s="1"/>
      <c r="G391" s="1"/>
      <c r="H391" s="4" t="s">
        <v>84</v>
      </c>
      <c r="I391" s="4"/>
      <c r="J391" s="4"/>
      <c r="K391" s="4"/>
      <c r="L391" s="4"/>
      <c r="M391" s="4"/>
      <c r="N391" s="109"/>
      <c r="O391" s="4"/>
      <c r="P391" s="4" t="s">
        <v>85</v>
      </c>
      <c r="Q391" s="4"/>
      <c r="R391" s="56"/>
      <c r="S391" s="4"/>
      <c r="T391" s="4"/>
    </row>
    <row r="392" spans="1:20" ht="21.75" customHeight="1" x14ac:dyDescent="0.35">
      <c r="A392" s="191"/>
      <c r="B392" s="191"/>
      <c r="C392" s="191"/>
      <c r="D392" s="191"/>
      <c r="E392" s="191"/>
      <c r="F392" s="191"/>
      <c r="G392" s="191"/>
      <c r="H392" s="191"/>
      <c r="I392" s="191"/>
      <c r="J392" s="191"/>
      <c r="K392" s="191"/>
      <c r="L392" s="191"/>
      <c r="M392" s="191"/>
      <c r="N392" s="191"/>
      <c r="O392" s="191"/>
      <c r="P392" s="191"/>
      <c r="Q392" s="191"/>
      <c r="R392" s="191"/>
      <c r="S392" s="191"/>
      <c r="T392" s="4"/>
    </row>
    <row r="393" spans="1:20" ht="21.75" customHeight="1" x14ac:dyDescent="0.35">
      <c r="A393" s="4" t="s">
        <v>135</v>
      </c>
      <c r="B393" s="4"/>
      <c r="C393" s="4"/>
      <c r="D393" s="4"/>
      <c r="E393" s="4"/>
      <c r="F393" s="4"/>
      <c r="G393" s="4"/>
      <c r="H393" s="4"/>
      <c r="I393" s="4"/>
      <c r="J393" s="63"/>
      <c r="K393" s="1"/>
      <c r="L393" s="1"/>
      <c r="M393" s="1"/>
      <c r="N393" s="1"/>
      <c r="O393" s="1"/>
      <c r="P393" s="176" t="s">
        <v>103</v>
      </c>
      <c r="Q393" s="176"/>
      <c r="R393" s="176"/>
      <c r="S393" s="176"/>
      <c r="T393" s="176"/>
    </row>
    <row r="394" spans="1:20" ht="21.75" customHeight="1" x14ac:dyDescent="0.35">
      <c r="A394" s="1"/>
      <c r="B394" s="177" t="s">
        <v>0</v>
      </c>
      <c r="C394" s="177"/>
      <c r="D394" s="177"/>
      <c r="E394" s="177"/>
      <c r="F394" s="177"/>
      <c r="G394" s="177"/>
      <c r="H394" s="177"/>
      <c r="I394" s="177"/>
      <c r="J394" s="177"/>
      <c r="K394" s="177"/>
      <c r="L394" s="177"/>
      <c r="M394" s="177"/>
      <c r="N394" s="177"/>
      <c r="O394" s="177"/>
      <c r="P394" s="177"/>
      <c r="Q394" s="177"/>
      <c r="R394" s="177"/>
      <c r="S394" s="177"/>
      <c r="T394" s="3"/>
    </row>
    <row r="395" spans="1:20" ht="21.75" customHeight="1" x14ac:dyDescent="0.35">
      <c r="A395" s="4" t="s">
        <v>270</v>
      </c>
      <c r="B395" s="63"/>
      <c r="C395" s="4"/>
      <c r="D395" s="109"/>
      <c r="E395" s="109"/>
      <c r="F395" s="109"/>
      <c r="G395" s="109"/>
      <c r="H395" s="109"/>
      <c r="I395" s="109"/>
      <c r="J395" s="109"/>
      <c r="K395" s="109"/>
      <c r="L395" s="109"/>
      <c r="M395" s="109"/>
      <c r="N395" s="109"/>
      <c r="O395" s="176" t="s">
        <v>208</v>
      </c>
      <c r="P395" s="176"/>
      <c r="Q395" s="176"/>
      <c r="R395" s="176"/>
      <c r="S395" s="176"/>
      <c r="T395" s="176"/>
    </row>
    <row r="396" spans="1:20" ht="21.75" customHeight="1" x14ac:dyDescent="0.35">
      <c r="A396" s="185" t="s">
        <v>2</v>
      </c>
      <c r="B396" s="185"/>
      <c r="C396" s="110"/>
      <c r="D396" s="111">
        <v>75</v>
      </c>
      <c r="E396" s="6"/>
      <c r="F396" s="6"/>
      <c r="G396" s="109"/>
      <c r="H396" s="109"/>
      <c r="I396" s="109"/>
      <c r="J396" s="109"/>
      <c r="K396" s="109"/>
      <c r="L396" s="109"/>
      <c r="M396" s="109"/>
      <c r="N396" s="109"/>
      <c r="O396" s="109"/>
      <c r="P396" s="109"/>
      <c r="Q396" s="7"/>
      <c r="R396" s="54"/>
      <c r="S396" s="8"/>
      <c r="T396" s="3"/>
    </row>
    <row r="397" spans="1:20" ht="21.75" customHeight="1" x14ac:dyDescent="0.35">
      <c r="A397" s="186" t="s">
        <v>3</v>
      </c>
      <c r="B397" s="187"/>
      <c r="C397" s="187"/>
      <c r="D397" s="188"/>
      <c r="E397" s="188"/>
      <c r="F397" s="188"/>
      <c r="G397" s="188"/>
      <c r="H397" s="188"/>
      <c r="I397" s="188"/>
      <c r="J397" s="188"/>
      <c r="K397" s="188"/>
      <c r="L397" s="188"/>
      <c r="M397" s="188"/>
      <c r="N397" s="188"/>
      <c r="O397" s="188"/>
      <c r="P397" s="188"/>
      <c r="Q397" s="187"/>
      <c r="R397" s="187"/>
      <c r="S397" s="187"/>
      <c r="T397" s="189"/>
    </row>
    <row r="398" spans="1:20" x14ac:dyDescent="0.35">
      <c r="A398" s="190" t="s">
        <v>19</v>
      </c>
      <c r="B398" s="9"/>
      <c r="C398" s="10"/>
      <c r="D398" s="178" t="s">
        <v>11</v>
      </c>
      <c r="E398" s="178"/>
      <c r="F398" s="178"/>
      <c r="G398" s="178"/>
      <c r="H398" s="178" t="s">
        <v>12</v>
      </c>
      <c r="I398" s="178"/>
      <c r="J398" s="178"/>
      <c r="K398" s="178"/>
      <c r="L398" s="178"/>
      <c r="M398" s="178" t="s">
        <v>14</v>
      </c>
      <c r="N398" s="178"/>
      <c r="O398" s="178"/>
      <c r="P398" s="178"/>
      <c r="Q398" s="179" t="s">
        <v>15</v>
      </c>
      <c r="R398" s="181" t="s">
        <v>16</v>
      </c>
      <c r="S398" s="183" t="s">
        <v>17</v>
      </c>
      <c r="T398" s="183" t="s">
        <v>18</v>
      </c>
    </row>
    <row r="399" spans="1:20" ht="75" customHeight="1" x14ac:dyDescent="0.35">
      <c r="A399" s="178"/>
      <c r="B399" s="65" t="s">
        <v>27</v>
      </c>
      <c r="C399" s="59" t="s">
        <v>28</v>
      </c>
      <c r="D399" s="140" t="s">
        <v>182</v>
      </c>
      <c r="E399" s="65" t="s">
        <v>4</v>
      </c>
      <c r="F399" s="65" t="s">
        <v>169</v>
      </c>
      <c r="G399" s="140" t="s">
        <v>235</v>
      </c>
      <c r="H399" s="140" t="s">
        <v>183</v>
      </c>
      <c r="I399" s="140" t="s">
        <v>94</v>
      </c>
      <c r="J399" s="65" t="s">
        <v>4</v>
      </c>
      <c r="K399" s="65" t="s">
        <v>184</v>
      </c>
      <c r="L399" s="65" t="s">
        <v>13</v>
      </c>
      <c r="M399" s="140" t="s">
        <v>100</v>
      </c>
      <c r="N399" s="65"/>
      <c r="O399" s="140" t="s">
        <v>89</v>
      </c>
      <c r="P399" s="140"/>
      <c r="Q399" s="180"/>
      <c r="R399" s="182"/>
      <c r="S399" s="184"/>
      <c r="T399" s="184"/>
    </row>
    <row r="400" spans="1:20" ht="17.25" customHeight="1" x14ac:dyDescent="0.35">
      <c r="A400" s="61">
        <v>1</v>
      </c>
      <c r="B400" s="11" t="s">
        <v>37</v>
      </c>
      <c r="C400" s="68" t="s">
        <v>20</v>
      </c>
      <c r="D400" s="61"/>
      <c r="E400" s="61"/>
      <c r="F400" s="61"/>
      <c r="G400" s="61"/>
      <c r="H400" s="61"/>
      <c r="I400" s="61"/>
      <c r="J400" s="61"/>
      <c r="K400" s="15"/>
      <c r="L400" s="61"/>
      <c r="M400" s="117"/>
      <c r="N400" s="61"/>
      <c r="O400" s="15"/>
      <c r="P400" s="61"/>
      <c r="Q400" s="69">
        <f>SUM(D400:P400)</f>
        <v>0</v>
      </c>
      <c r="R400" s="12">
        <f t="shared" ref="R400:R426" si="87">Q400*75</f>
        <v>0</v>
      </c>
      <c r="S400" s="13">
        <v>250</v>
      </c>
      <c r="T400" s="14">
        <f>R400*S400</f>
        <v>0</v>
      </c>
    </row>
    <row r="401" spans="1:20" ht="17.25" customHeight="1" x14ac:dyDescent="0.35">
      <c r="A401" s="61">
        <v>2</v>
      </c>
      <c r="B401" s="11" t="s">
        <v>40</v>
      </c>
      <c r="C401" s="68" t="s">
        <v>21</v>
      </c>
      <c r="D401" s="61"/>
      <c r="E401" s="61"/>
      <c r="F401" s="61"/>
      <c r="G401" s="61"/>
      <c r="H401" s="61"/>
      <c r="I401" s="61"/>
      <c r="J401" s="61"/>
      <c r="K401" s="15"/>
      <c r="L401" s="61"/>
      <c r="M401" s="15"/>
      <c r="N401" s="61"/>
      <c r="O401" s="61"/>
      <c r="P401" s="61"/>
      <c r="Q401" s="69">
        <f t="shared" ref="Q401:Q437" si="88">SUM(D401:P401)</f>
        <v>0</v>
      </c>
      <c r="R401" s="12">
        <f t="shared" si="87"/>
        <v>0</v>
      </c>
      <c r="S401" s="13">
        <v>60</v>
      </c>
      <c r="T401" s="14">
        <f t="shared" ref="T401:T437" si="89">R401*S401</f>
        <v>0</v>
      </c>
    </row>
    <row r="402" spans="1:20" ht="17.25" customHeight="1" x14ac:dyDescent="0.35">
      <c r="A402" s="61">
        <v>3</v>
      </c>
      <c r="B402" s="11" t="s">
        <v>38</v>
      </c>
      <c r="C402" s="68" t="s">
        <v>22</v>
      </c>
      <c r="D402" s="61"/>
      <c r="E402" s="61"/>
      <c r="F402" s="61"/>
      <c r="G402" s="61"/>
      <c r="H402" s="61"/>
      <c r="I402" s="61"/>
      <c r="J402" s="61"/>
      <c r="K402" s="61"/>
      <c r="L402" s="61"/>
      <c r="M402" s="15"/>
      <c r="N402" s="61"/>
      <c r="O402" s="61"/>
      <c r="P402" s="61"/>
      <c r="Q402" s="69">
        <f t="shared" si="88"/>
        <v>0</v>
      </c>
      <c r="R402" s="12">
        <f t="shared" si="87"/>
        <v>0</v>
      </c>
      <c r="S402" s="13">
        <v>90</v>
      </c>
      <c r="T402" s="14">
        <f t="shared" si="89"/>
        <v>0</v>
      </c>
    </row>
    <row r="403" spans="1:20" ht="17.25" customHeight="1" x14ac:dyDescent="0.35">
      <c r="A403" s="61">
        <v>4</v>
      </c>
      <c r="B403" s="11" t="s">
        <v>60</v>
      </c>
      <c r="C403" s="68" t="s">
        <v>22</v>
      </c>
      <c r="D403" s="61"/>
      <c r="E403" s="61"/>
      <c r="F403" s="61"/>
      <c r="G403" s="61"/>
      <c r="H403" s="61"/>
      <c r="I403" s="61"/>
      <c r="J403" s="61"/>
      <c r="K403" s="61"/>
      <c r="L403" s="61"/>
      <c r="M403" s="15"/>
      <c r="N403" s="61"/>
      <c r="O403" s="61"/>
      <c r="P403" s="61"/>
      <c r="Q403" s="69">
        <f t="shared" si="88"/>
        <v>0</v>
      </c>
      <c r="R403" s="12">
        <f t="shared" si="87"/>
        <v>0</v>
      </c>
      <c r="S403" s="13">
        <v>90</v>
      </c>
      <c r="T403" s="14">
        <f t="shared" si="89"/>
        <v>0</v>
      </c>
    </row>
    <row r="404" spans="1:20" ht="17.25" customHeight="1" x14ac:dyDescent="0.35">
      <c r="A404" s="61">
        <v>5</v>
      </c>
      <c r="B404" s="11" t="s">
        <v>39</v>
      </c>
      <c r="C404" s="68" t="s">
        <v>22</v>
      </c>
      <c r="D404" s="61"/>
      <c r="E404" s="61"/>
      <c r="F404" s="61"/>
      <c r="G404" s="61"/>
      <c r="H404" s="61"/>
      <c r="I404" s="61"/>
      <c r="J404" s="61"/>
      <c r="K404" s="61"/>
      <c r="L404" s="61"/>
      <c r="M404" s="15"/>
      <c r="N404" s="61"/>
      <c r="O404" s="61"/>
      <c r="P404" s="61"/>
      <c r="Q404" s="69">
        <f t="shared" si="88"/>
        <v>0</v>
      </c>
      <c r="R404" s="12">
        <f t="shared" si="87"/>
        <v>0</v>
      </c>
      <c r="S404" s="13">
        <v>25</v>
      </c>
      <c r="T404" s="14">
        <f t="shared" si="89"/>
        <v>0</v>
      </c>
    </row>
    <row r="405" spans="1:20" ht="17.25" customHeight="1" x14ac:dyDescent="0.35">
      <c r="A405" s="61">
        <v>6</v>
      </c>
      <c r="B405" s="11" t="s">
        <v>30</v>
      </c>
      <c r="C405" s="68" t="s">
        <v>21</v>
      </c>
      <c r="D405" s="61"/>
      <c r="E405" s="61"/>
      <c r="F405" s="61"/>
      <c r="G405" s="61"/>
      <c r="H405" s="15"/>
      <c r="I405" s="61"/>
      <c r="J405" s="61"/>
      <c r="K405" s="61"/>
      <c r="L405" s="61"/>
      <c r="M405" s="61"/>
      <c r="N405" s="61"/>
      <c r="O405" s="61"/>
      <c r="P405" s="61"/>
      <c r="Q405" s="69">
        <f t="shared" si="88"/>
        <v>0</v>
      </c>
      <c r="R405" s="12">
        <f t="shared" si="87"/>
        <v>0</v>
      </c>
      <c r="S405" s="13">
        <v>160</v>
      </c>
      <c r="T405" s="14">
        <f t="shared" si="89"/>
        <v>0</v>
      </c>
    </row>
    <row r="406" spans="1:20" ht="17.25" customHeight="1" x14ac:dyDescent="0.35">
      <c r="A406" s="61">
        <v>7</v>
      </c>
      <c r="B406" s="11" t="s">
        <v>31</v>
      </c>
      <c r="C406" s="68" t="s">
        <v>21</v>
      </c>
      <c r="D406" s="15"/>
      <c r="E406" s="61"/>
      <c r="F406" s="61"/>
      <c r="G406" s="61"/>
      <c r="H406" s="15"/>
      <c r="I406" s="61"/>
      <c r="J406" s="61"/>
      <c r="K406" s="15"/>
      <c r="L406" s="61"/>
      <c r="M406" s="15"/>
      <c r="N406" s="61"/>
      <c r="O406" s="61"/>
      <c r="P406" s="61"/>
      <c r="Q406" s="69">
        <f t="shared" si="88"/>
        <v>0</v>
      </c>
      <c r="R406" s="12">
        <f t="shared" si="87"/>
        <v>0</v>
      </c>
      <c r="S406" s="13">
        <v>250</v>
      </c>
      <c r="T406" s="14">
        <f t="shared" si="89"/>
        <v>0</v>
      </c>
    </row>
    <row r="407" spans="1:20" ht="17.25" customHeight="1" x14ac:dyDescent="0.35">
      <c r="A407" s="61">
        <v>8</v>
      </c>
      <c r="B407" s="11" t="s">
        <v>25</v>
      </c>
      <c r="C407" s="68" t="s">
        <v>21</v>
      </c>
      <c r="D407" s="61"/>
      <c r="E407" s="61"/>
      <c r="F407" s="61"/>
      <c r="G407" s="61"/>
      <c r="H407" s="15">
        <v>0.03</v>
      </c>
      <c r="I407" s="15">
        <v>7.4999999999999997E-2</v>
      </c>
      <c r="J407" s="61"/>
      <c r="K407" s="61"/>
      <c r="L407" s="61"/>
      <c r="M407" s="61"/>
      <c r="N407" s="61"/>
      <c r="O407" s="61"/>
      <c r="P407" s="61"/>
      <c r="Q407" s="69">
        <f t="shared" si="88"/>
        <v>0.105</v>
      </c>
      <c r="R407" s="12">
        <f t="shared" si="87"/>
        <v>7.875</v>
      </c>
      <c r="S407" s="13">
        <v>2600</v>
      </c>
      <c r="T407" s="14">
        <f t="shared" si="89"/>
        <v>20475</v>
      </c>
    </row>
    <row r="408" spans="1:20" ht="17.25" customHeight="1" x14ac:dyDescent="0.35">
      <c r="A408" s="61">
        <v>9</v>
      </c>
      <c r="B408" s="11" t="s">
        <v>57</v>
      </c>
      <c r="C408" s="68" t="s">
        <v>21</v>
      </c>
      <c r="D408" s="61"/>
      <c r="E408" s="61"/>
      <c r="F408" s="61"/>
      <c r="G408" s="61"/>
      <c r="H408" s="61"/>
      <c r="I408" s="61"/>
      <c r="J408" s="61"/>
      <c r="K408" s="15"/>
      <c r="L408" s="61"/>
      <c r="M408" s="15"/>
      <c r="N408" s="61"/>
      <c r="O408" s="61"/>
      <c r="P408" s="61"/>
      <c r="Q408" s="69">
        <f t="shared" si="88"/>
        <v>0</v>
      </c>
      <c r="R408" s="12">
        <f t="shared" si="87"/>
        <v>0</v>
      </c>
      <c r="S408" s="13">
        <v>500</v>
      </c>
      <c r="T408" s="14">
        <f t="shared" si="89"/>
        <v>0</v>
      </c>
    </row>
    <row r="409" spans="1:20" ht="17.25" customHeight="1" x14ac:dyDescent="0.35">
      <c r="A409" s="61">
        <v>10</v>
      </c>
      <c r="B409" s="11" t="s">
        <v>33</v>
      </c>
      <c r="C409" s="68" t="s">
        <v>22</v>
      </c>
      <c r="D409" s="61"/>
      <c r="E409" s="61"/>
      <c r="F409" s="61">
        <v>0.02</v>
      </c>
      <c r="G409" s="61"/>
      <c r="H409" s="15"/>
      <c r="I409" s="61"/>
      <c r="J409" s="61"/>
      <c r="K409" s="61"/>
      <c r="L409" s="61"/>
      <c r="M409" s="15">
        <v>2.5000000000000001E-2</v>
      </c>
      <c r="N409" s="61"/>
      <c r="O409" s="61"/>
      <c r="P409" s="61"/>
      <c r="Q409" s="69">
        <f t="shared" si="88"/>
        <v>4.4999999999999998E-2</v>
      </c>
      <c r="R409" s="12">
        <f t="shared" si="87"/>
        <v>3.375</v>
      </c>
      <c r="S409" s="13">
        <v>55</v>
      </c>
      <c r="T409" s="14">
        <f t="shared" si="89"/>
        <v>185.625</v>
      </c>
    </row>
    <row r="410" spans="1:20" ht="17.25" customHeight="1" x14ac:dyDescent="0.35">
      <c r="A410" s="61">
        <v>11</v>
      </c>
      <c r="B410" s="11" t="s">
        <v>51</v>
      </c>
      <c r="C410" s="68" t="s">
        <v>21</v>
      </c>
      <c r="D410" s="61"/>
      <c r="E410" s="61"/>
      <c r="F410" s="61"/>
      <c r="G410" s="61"/>
      <c r="H410" s="61"/>
      <c r="I410" s="61"/>
      <c r="J410" s="61"/>
      <c r="K410" s="15"/>
      <c r="L410" s="61"/>
      <c r="M410" s="15"/>
      <c r="N410" s="61"/>
      <c r="O410" s="61"/>
      <c r="P410" s="61"/>
      <c r="Q410" s="69">
        <f t="shared" si="88"/>
        <v>0</v>
      </c>
      <c r="R410" s="12">
        <f t="shared" si="87"/>
        <v>0</v>
      </c>
      <c r="S410" s="13">
        <v>1500</v>
      </c>
      <c r="T410" s="14">
        <f t="shared" si="89"/>
        <v>0</v>
      </c>
    </row>
    <row r="411" spans="1:20" ht="17.25" customHeight="1" x14ac:dyDescent="0.35">
      <c r="A411" s="61">
        <v>12</v>
      </c>
      <c r="B411" s="11" t="s">
        <v>42</v>
      </c>
      <c r="C411" s="68" t="s">
        <v>21</v>
      </c>
      <c r="D411" s="61"/>
      <c r="E411" s="61"/>
      <c r="F411" s="61"/>
      <c r="G411" s="61"/>
      <c r="H411" s="15">
        <v>0.03</v>
      </c>
      <c r="I411" s="15">
        <v>7.4999999999999997E-2</v>
      </c>
      <c r="J411" s="61"/>
      <c r="K411" s="61"/>
      <c r="L411" s="61"/>
      <c r="M411" s="61"/>
      <c r="N411" s="61"/>
      <c r="O411" s="61"/>
      <c r="P411" s="61"/>
      <c r="Q411" s="69">
        <f t="shared" si="88"/>
        <v>0.105</v>
      </c>
      <c r="R411" s="12">
        <f t="shared" si="87"/>
        <v>7.875</v>
      </c>
      <c r="S411" s="13">
        <v>140</v>
      </c>
      <c r="T411" s="14">
        <f t="shared" si="89"/>
        <v>1102.5</v>
      </c>
    </row>
    <row r="412" spans="1:20" ht="17.25" customHeight="1" x14ac:dyDescent="0.35">
      <c r="A412" s="61">
        <v>13</v>
      </c>
      <c r="B412" s="11" t="s">
        <v>32</v>
      </c>
      <c r="C412" s="68" t="s">
        <v>21</v>
      </c>
      <c r="D412" s="61"/>
      <c r="E412" s="61"/>
      <c r="F412" s="61"/>
      <c r="G412" s="61"/>
      <c r="H412" s="61"/>
      <c r="I412" s="61"/>
      <c r="J412" s="61"/>
      <c r="K412" s="61"/>
      <c r="L412" s="61"/>
      <c r="M412" s="15"/>
      <c r="N412" s="61"/>
      <c r="O412" s="61"/>
      <c r="P412" s="15"/>
      <c r="Q412" s="69">
        <f t="shared" si="88"/>
        <v>0</v>
      </c>
      <c r="R412" s="12">
        <f t="shared" si="87"/>
        <v>0</v>
      </c>
      <c r="S412" s="13">
        <v>750</v>
      </c>
      <c r="T412" s="14">
        <f t="shared" si="89"/>
        <v>0</v>
      </c>
    </row>
    <row r="413" spans="1:20" ht="17.25" customHeight="1" x14ac:dyDescent="0.35">
      <c r="A413" s="61">
        <v>14</v>
      </c>
      <c r="B413" s="11" t="s">
        <v>5</v>
      </c>
      <c r="C413" s="68" t="s">
        <v>21</v>
      </c>
      <c r="D413" s="15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9">
        <f t="shared" si="88"/>
        <v>0</v>
      </c>
      <c r="R413" s="12">
        <f t="shared" si="87"/>
        <v>0</v>
      </c>
      <c r="S413" s="13">
        <v>250</v>
      </c>
      <c r="T413" s="14">
        <f t="shared" si="89"/>
        <v>0</v>
      </c>
    </row>
    <row r="414" spans="1:20" ht="17.25" customHeight="1" x14ac:dyDescent="0.35">
      <c r="A414" s="61">
        <v>15</v>
      </c>
      <c r="B414" s="11" t="s">
        <v>35</v>
      </c>
      <c r="C414" s="68" t="s">
        <v>21</v>
      </c>
      <c r="D414" s="61">
        <v>0.03</v>
      </c>
      <c r="E414" s="61"/>
      <c r="F414" s="61"/>
      <c r="G414" s="61"/>
      <c r="H414" s="15"/>
      <c r="I414" s="15"/>
      <c r="J414" s="61"/>
      <c r="K414" s="61"/>
      <c r="L414" s="61"/>
      <c r="M414" s="61"/>
      <c r="N414" s="61"/>
      <c r="O414" s="61"/>
      <c r="P414" s="61"/>
      <c r="Q414" s="69">
        <f t="shared" si="88"/>
        <v>0.03</v>
      </c>
      <c r="R414" s="12">
        <f t="shared" si="87"/>
        <v>2.25</v>
      </c>
      <c r="S414" s="13">
        <v>460</v>
      </c>
      <c r="T414" s="14">
        <f t="shared" si="89"/>
        <v>1035</v>
      </c>
    </row>
    <row r="415" spans="1:20" ht="17.25" customHeight="1" x14ac:dyDescent="0.35">
      <c r="A415" s="61">
        <v>16</v>
      </c>
      <c r="B415" s="11" t="s">
        <v>55</v>
      </c>
      <c r="C415" s="68" t="s">
        <v>21</v>
      </c>
      <c r="D415" s="61"/>
      <c r="E415" s="61"/>
      <c r="F415" s="61"/>
      <c r="G415" s="61"/>
      <c r="H415" s="61"/>
      <c r="I415" s="61"/>
      <c r="J415" s="61"/>
      <c r="K415" s="15"/>
      <c r="L415" s="61"/>
      <c r="M415" s="15"/>
      <c r="N415" s="61"/>
      <c r="O415" s="61"/>
      <c r="P415" s="61"/>
      <c r="Q415" s="69">
        <f t="shared" si="88"/>
        <v>0</v>
      </c>
      <c r="R415" s="12">
        <f t="shared" si="87"/>
        <v>0</v>
      </c>
      <c r="S415" s="13">
        <v>50</v>
      </c>
      <c r="T415" s="14">
        <f t="shared" si="89"/>
        <v>0</v>
      </c>
    </row>
    <row r="416" spans="1:20" ht="17.25" customHeight="1" x14ac:dyDescent="0.35">
      <c r="A416" s="61">
        <v>17</v>
      </c>
      <c r="B416" s="11" t="s">
        <v>59</v>
      </c>
      <c r="C416" s="68" t="s">
        <v>21</v>
      </c>
      <c r="D416" s="61"/>
      <c r="E416" s="61"/>
      <c r="F416" s="61"/>
      <c r="G416" s="61"/>
      <c r="H416" s="61"/>
      <c r="I416" s="61"/>
      <c r="J416" s="61"/>
      <c r="K416" s="61"/>
      <c r="L416" s="15">
        <v>0.02</v>
      </c>
      <c r="M416" s="15"/>
      <c r="N416" s="61"/>
      <c r="O416" s="61"/>
      <c r="P416" s="61"/>
      <c r="Q416" s="69">
        <f t="shared" si="88"/>
        <v>0.02</v>
      </c>
      <c r="R416" s="12">
        <f t="shared" si="87"/>
        <v>1.5</v>
      </c>
      <c r="S416" s="13">
        <v>600</v>
      </c>
      <c r="T416" s="14">
        <f t="shared" si="89"/>
        <v>900</v>
      </c>
    </row>
    <row r="417" spans="1:20" ht="17.25" customHeight="1" x14ac:dyDescent="0.35">
      <c r="A417" s="61">
        <v>18</v>
      </c>
      <c r="B417" s="11" t="s">
        <v>43</v>
      </c>
      <c r="C417" s="68" t="s">
        <v>21</v>
      </c>
      <c r="D417" s="15">
        <v>1.4999999999999999E-2</v>
      </c>
      <c r="E417" s="61"/>
      <c r="F417" s="61"/>
      <c r="G417" s="15">
        <v>7.0000000000000001E-3</v>
      </c>
      <c r="H417" s="61"/>
      <c r="I417" s="61"/>
      <c r="J417" s="61"/>
      <c r="K417" s="61"/>
      <c r="L417" s="15">
        <v>7.0000000000000001E-3</v>
      </c>
      <c r="M417" s="15">
        <v>6.0000000000000001E-3</v>
      </c>
      <c r="N417" s="61"/>
      <c r="O417" s="61">
        <v>6.0000000000000001E-3</v>
      </c>
      <c r="P417" s="61"/>
      <c r="Q417" s="69">
        <f t="shared" si="88"/>
        <v>4.0999999999999995E-2</v>
      </c>
      <c r="R417" s="12">
        <f t="shared" si="87"/>
        <v>3.0749999999999997</v>
      </c>
      <c r="S417" s="13">
        <v>460</v>
      </c>
      <c r="T417" s="14">
        <f t="shared" si="89"/>
        <v>1414.4999999999998</v>
      </c>
    </row>
    <row r="418" spans="1:20" ht="17.25" customHeight="1" x14ac:dyDescent="0.35">
      <c r="A418" s="61">
        <v>19</v>
      </c>
      <c r="B418" s="11" t="s">
        <v>54</v>
      </c>
      <c r="C418" s="68" t="s">
        <v>21</v>
      </c>
      <c r="D418" s="61"/>
      <c r="E418" s="61"/>
      <c r="F418" s="61"/>
      <c r="G418" s="61"/>
      <c r="H418" s="61"/>
      <c r="I418" s="61">
        <v>0.02</v>
      </c>
      <c r="J418" s="61"/>
      <c r="K418" s="15"/>
      <c r="L418" s="61"/>
      <c r="M418" s="15"/>
      <c r="N418" s="61"/>
      <c r="O418" s="61"/>
      <c r="P418" s="61"/>
      <c r="Q418" s="69">
        <f t="shared" si="88"/>
        <v>0.02</v>
      </c>
      <c r="R418" s="12">
        <f t="shared" si="87"/>
        <v>1.5</v>
      </c>
      <c r="S418" s="13">
        <v>250</v>
      </c>
      <c r="T418" s="14">
        <f t="shared" si="89"/>
        <v>375</v>
      </c>
    </row>
    <row r="419" spans="1:20" ht="17.25" customHeight="1" x14ac:dyDescent="0.35">
      <c r="A419" s="61">
        <v>20</v>
      </c>
      <c r="B419" s="11" t="s">
        <v>50</v>
      </c>
      <c r="C419" s="68" t="s">
        <v>21</v>
      </c>
      <c r="D419" s="61"/>
      <c r="E419" s="61"/>
      <c r="F419" s="61"/>
      <c r="G419" s="61"/>
      <c r="H419" s="15"/>
      <c r="I419" s="61"/>
      <c r="J419" s="61"/>
      <c r="K419" s="15"/>
      <c r="L419" s="61"/>
      <c r="M419" s="15"/>
      <c r="N419" s="61"/>
      <c r="O419" s="61"/>
      <c r="P419" s="61"/>
      <c r="Q419" s="69">
        <f t="shared" si="88"/>
        <v>0</v>
      </c>
      <c r="R419" s="12">
        <f t="shared" si="87"/>
        <v>0</v>
      </c>
      <c r="S419" s="13">
        <v>300</v>
      </c>
      <c r="T419" s="14">
        <f t="shared" si="89"/>
        <v>0</v>
      </c>
    </row>
    <row r="420" spans="1:20" ht="17.25" customHeight="1" x14ac:dyDescent="0.35">
      <c r="A420" s="61">
        <v>21</v>
      </c>
      <c r="B420" s="11" t="s">
        <v>45</v>
      </c>
      <c r="C420" s="68" t="s">
        <v>21</v>
      </c>
      <c r="D420" s="61"/>
      <c r="E420" s="61"/>
      <c r="F420" s="61"/>
      <c r="G420" s="61"/>
      <c r="H420" s="61">
        <v>0.04</v>
      </c>
      <c r="I420" s="15"/>
      <c r="J420" s="61"/>
      <c r="K420" s="61"/>
      <c r="L420" s="61"/>
      <c r="M420" s="61"/>
      <c r="N420" s="61"/>
      <c r="O420" s="61"/>
      <c r="P420" s="61"/>
      <c r="Q420" s="69">
        <f t="shared" si="88"/>
        <v>0.04</v>
      </c>
      <c r="R420" s="12">
        <f t="shared" si="87"/>
        <v>3</v>
      </c>
      <c r="S420" s="13">
        <v>350</v>
      </c>
      <c r="T420" s="14">
        <f t="shared" si="89"/>
        <v>1050</v>
      </c>
    </row>
    <row r="421" spans="1:20" ht="17.25" customHeight="1" x14ac:dyDescent="0.35">
      <c r="A421" s="61">
        <v>22</v>
      </c>
      <c r="B421" s="11" t="s">
        <v>49</v>
      </c>
      <c r="C421" s="68" t="s">
        <v>21</v>
      </c>
      <c r="D421" s="61"/>
      <c r="E421" s="61"/>
      <c r="F421" s="61"/>
      <c r="G421" s="61"/>
      <c r="H421" s="61"/>
      <c r="I421" s="15"/>
      <c r="J421" s="61"/>
      <c r="K421" s="61"/>
      <c r="L421" s="61"/>
      <c r="M421" s="61"/>
      <c r="N421" s="61"/>
      <c r="O421" s="61"/>
      <c r="P421" s="61"/>
      <c r="Q421" s="69">
        <f t="shared" si="88"/>
        <v>0</v>
      </c>
      <c r="R421" s="12">
        <f t="shared" si="87"/>
        <v>0</v>
      </c>
      <c r="S421" s="13">
        <v>170</v>
      </c>
      <c r="T421" s="14">
        <f t="shared" si="89"/>
        <v>0</v>
      </c>
    </row>
    <row r="422" spans="1:20" ht="17.25" customHeight="1" x14ac:dyDescent="0.35">
      <c r="A422" s="61">
        <v>23</v>
      </c>
      <c r="B422" s="11" t="s">
        <v>4</v>
      </c>
      <c r="C422" s="68" t="s">
        <v>21</v>
      </c>
      <c r="D422" s="61"/>
      <c r="E422" s="15">
        <v>0.03</v>
      </c>
      <c r="F422" s="15"/>
      <c r="G422" s="61"/>
      <c r="H422" s="61"/>
      <c r="I422" s="61"/>
      <c r="J422" s="15">
        <v>0.08</v>
      </c>
      <c r="K422" s="61"/>
      <c r="L422" s="61"/>
      <c r="M422" s="61"/>
      <c r="N422" s="15"/>
      <c r="O422" s="61"/>
      <c r="P422" s="61"/>
      <c r="Q422" s="69">
        <f t="shared" si="88"/>
        <v>0.11</v>
      </c>
      <c r="R422" s="12">
        <f t="shared" si="87"/>
        <v>8.25</v>
      </c>
      <c r="S422" s="13">
        <v>95</v>
      </c>
      <c r="T422" s="14">
        <f t="shared" si="89"/>
        <v>783.75</v>
      </c>
    </row>
    <row r="423" spans="1:20" ht="17.25" customHeight="1" x14ac:dyDescent="0.35">
      <c r="A423" s="61">
        <v>24</v>
      </c>
      <c r="B423" s="11" t="s">
        <v>6</v>
      </c>
      <c r="C423" s="68" t="s">
        <v>20</v>
      </c>
      <c r="D423" s="61"/>
      <c r="E423" s="61"/>
      <c r="F423" s="61"/>
      <c r="G423" s="61"/>
      <c r="H423" s="61">
        <v>4.0000000000000001E-3</v>
      </c>
      <c r="I423" s="61">
        <v>5.0000000000000001E-3</v>
      </c>
      <c r="J423" s="61"/>
      <c r="K423" s="61">
        <v>1E-3</v>
      </c>
      <c r="L423" s="61"/>
      <c r="M423" s="61">
        <v>6.0000000000000001E-3</v>
      </c>
      <c r="N423" s="61"/>
      <c r="O423" s="61"/>
      <c r="P423" s="61"/>
      <c r="Q423" s="69">
        <f t="shared" si="88"/>
        <v>1.6E-2</v>
      </c>
      <c r="R423" s="12">
        <f t="shared" si="87"/>
        <v>1.2</v>
      </c>
      <c r="S423" s="13">
        <v>520</v>
      </c>
      <c r="T423" s="14">
        <f t="shared" si="89"/>
        <v>624</v>
      </c>
    </row>
    <row r="424" spans="1:20" ht="17.25" customHeight="1" x14ac:dyDescent="0.35">
      <c r="A424" s="61">
        <v>25</v>
      </c>
      <c r="B424" s="11" t="s">
        <v>36</v>
      </c>
      <c r="C424" s="68" t="s">
        <v>21</v>
      </c>
      <c r="D424" s="61"/>
      <c r="E424" s="61"/>
      <c r="F424" s="61"/>
      <c r="G424" s="61"/>
      <c r="H424" s="15"/>
      <c r="I424" s="61"/>
      <c r="J424" s="61"/>
      <c r="K424" s="61"/>
      <c r="L424" s="61"/>
      <c r="M424" s="15"/>
      <c r="N424" s="61"/>
      <c r="O424" s="61"/>
      <c r="P424" s="61"/>
      <c r="Q424" s="69">
        <f t="shared" si="88"/>
        <v>0</v>
      </c>
      <c r="R424" s="12">
        <f t="shared" si="87"/>
        <v>0</v>
      </c>
      <c r="S424" s="13">
        <v>160</v>
      </c>
      <c r="T424" s="14">
        <f t="shared" si="89"/>
        <v>0</v>
      </c>
    </row>
    <row r="425" spans="1:20" ht="17.25" customHeight="1" x14ac:dyDescent="0.35">
      <c r="A425" s="61">
        <v>26</v>
      </c>
      <c r="B425" s="11" t="s">
        <v>8</v>
      </c>
      <c r="C425" s="68" t="s">
        <v>21</v>
      </c>
      <c r="D425" s="61"/>
      <c r="E425" s="61"/>
      <c r="F425" s="61"/>
      <c r="G425" s="61"/>
      <c r="H425" s="15">
        <v>1.4999999999999999E-2</v>
      </c>
      <c r="I425" s="15">
        <v>0.03</v>
      </c>
      <c r="J425" s="61"/>
      <c r="K425" s="61"/>
      <c r="L425" s="61"/>
      <c r="M425" s="61"/>
      <c r="N425" s="61"/>
      <c r="O425" s="61"/>
      <c r="P425" s="61"/>
      <c r="Q425" s="69">
        <f t="shared" si="88"/>
        <v>4.4999999999999998E-2</v>
      </c>
      <c r="R425" s="12">
        <f t="shared" si="87"/>
        <v>3.375</v>
      </c>
      <c r="S425" s="13">
        <v>190</v>
      </c>
      <c r="T425" s="14">
        <f t="shared" si="89"/>
        <v>641.25</v>
      </c>
    </row>
    <row r="426" spans="1:20" ht="17.25" customHeight="1" x14ac:dyDescent="0.35">
      <c r="A426" s="61">
        <v>27</v>
      </c>
      <c r="B426" s="11" t="s">
        <v>46</v>
      </c>
      <c r="C426" s="68" t="s">
        <v>21</v>
      </c>
      <c r="D426" s="61"/>
      <c r="E426" s="61"/>
      <c r="F426" s="61"/>
      <c r="G426" s="61"/>
      <c r="H426" s="61"/>
      <c r="I426" s="61"/>
      <c r="J426" s="61"/>
      <c r="K426" s="61"/>
      <c r="L426" s="61"/>
      <c r="M426" s="15"/>
      <c r="N426" s="61"/>
      <c r="O426" s="61"/>
      <c r="P426" s="61"/>
      <c r="Q426" s="69">
        <f t="shared" si="88"/>
        <v>0</v>
      </c>
      <c r="R426" s="12">
        <f t="shared" si="87"/>
        <v>0</v>
      </c>
      <c r="S426" s="13">
        <v>400</v>
      </c>
      <c r="T426" s="14">
        <f t="shared" si="89"/>
        <v>0</v>
      </c>
    </row>
    <row r="427" spans="1:20" ht="17.25" customHeight="1" x14ac:dyDescent="0.35">
      <c r="A427" s="61">
        <v>28</v>
      </c>
      <c r="B427" s="11" t="s">
        <v>61</v>
      </c>
      <c r="C427" s="68" t="s">
        <v>21</v>
      </c>
      <c r="D427" s="15">
        <v>0.01</v>
      </c>
      <c r="E427" s="61"/>
      <c r="F427" s="15"/>
      <c r="G427" s="61"/>
      <c r="H427" s="61"/>
      <c r="I427" s="61"/>
      <c r="J427" s="61"/>
      <c r="K427" s="61"/>
      <c r="L427" s="61"/>
      <c r="M427" s="61">
        <v>6.0000000000000001E-3</v>
      </c>
      <c r="N427" s="61"/>
      <c r="O427" s="61"/>
      <c r="P427" s="61"/>
      <c r="Q427" s="69">
        <f t="shared" si="88"/>
        <v>1.6E-2</v>
      </c>
      <c r="R427" s="12">
        <f t="shared" ref="R427:R437" si="90">Q427*75</f>
        <v>1.2</v>
      </c>
      <c r="S427" s="13">
        <v>900</v>
      </c>
      <c r="T427" s="14">
        <f t="shared" si="89"/>
        <v>1080</v>
      </c>
    </row>
    <row r="428" spans="1:20" ht="17.25" customHeight="1" x14ac:dyDescent="0.35">
      <c r="A428" s="61">
        <v>29</v>
      </c>
      <c r="B428" s="11" t="s">
        <v>41</v>
      </c>
      <c r="C428" s="68" t="s">
        <v>22</v>
      </c>
      <c r="D428" s="61"/>
      <c r="E428" s="61"/>
      <c r="F428" s="61"/>
      <c r="G428" s="61"/>
      <c r="H428" s="61"/>
      <c r="I428" s="61"/>
      <c r="J428" s="61"/>
      <c r="K428" s="61"/>
      <c r="L428" s="61"/>
      <c r="M428" s="15"/>
      <c r="N428" s="61"/>
      <c r="O428" s="61"/>
      <c r="P428" s="61"/>
      <c r="Q428" s="69">
        <f t="shared" si="88"/>
        <v>0</v>
      </c>
      <c r="R428" s="12">
        <f t="shared" si="90"/>
        <v>0</v>
      </c>
      <c r="S428" s="13">
        <v>25</v>
      </c>
      <c r="T428" s="14">
        <f t="shared" si="89"/>
        <v>0</v>
      </c>
    </row>
    <row r="429" spans="1:20" ht="17.25" customHeight="1" x14ac:dyDescent="0.35">
      <c r="A429" s="61">
        <v>30</v>
      </c>
      <c r="B429" s="11" t="s">
        <v>9</v>
      </c>
      <c r="C429" s="68" t="s">
        <v>21</v>
      </c>
      <c r="D429" s="61"/>
      <c r="E429" s="61"/>
      <c r="F429" s="61"/>
      <c r="G429" s="61"/>
      <c r="H429" s="15">
        <v>0.02</v>
      </c>
      <c r="I429" s="15">
        <v>3.4000000000000002E-2</v>
      </c>
      <c r="J429" s="61"/>
      <c r="K429" s="61">
        <v>0.03</v>
      </c>
      <c r="L429" s="61"/>
      <c r="M429" s="61"/>
      <c r="N429" s="61"/>
      <c r="O429" s="61"/>
      <c r="P429" s="61"/>
      <c r="Q429" s="69">
        <f t="shared" si="88"/>
        <v>8.4000000000000005E-2</v>
      </c>
      <c r="R429" s="12">
        <f t="shared" si="90"/>
        <v>6.3000000000000007</v>
      </c>
      <c r="S429" s="13">
        <v>200</v>
      </c>
      <c r="T429" s="14">
        <f t="shared" si="89"/>
        <v>1260.0000000000002</v>
      </c>
    </row>
    <row r="430" spans="1:20" ht="17.25" customHeight="1" x14ac:dyDescent="0.35">
      <c r="A430" s="61">
        <v>31</v>
      </c>
      <c r="B430" s="11" t="s">
        <v>24</v>
      </c>
      <c r="C430" s="68" t="s">
        <v>20</v>
      </c>
      <c r="D430" s="15">
        <v>0.18</v>
      </c>
      <c r="E430" s="61"/>
      <c r="F430" s="61"/>
      <c r="G430" s="15">
        <v>0.1</v>
      </c>
      <c r="H430" s="61"/>
      <c r="I430" s="61"/>
      <c r="J430" s="61"/>
      <c r="K430" s="61"/>
      <c r="L430" s="61"/>
      <c r="M430" s="15">
        <v>4.4999999999999998E-2</v>
      </c>
      <c r="N430" s="61"/>
      <c r="O430" s="15"/>
      <c r="P430" s="61"/>
      <c r="Q430" s="69">
        <f t="shared" si="88"/>
        <v>0.32500000000000001</v>
      </c>
      <c r="R430" s="12">
        <f t="shared" si="90"/>
        <v>24.375</v>
      </c>
      <c r="S430" s="13">
        <v>190</v>
      </c>
      <c r="T430" s="14">
        <f t="shared" si="89"/>
        <v>4631.25</v>
      </c>
    </row>
    <row r="431" spans="1:20" ht="17.25" customHeight="1" x14ac:dyDescent="0.35">
      <c r="A431" s="61">
        <v>32</v>
      </c>
      <c r="B431" s="11" t="s">
        <v>44</v>
      </c>
      <c r="C431" s="68" t="s">
        <v>20</v>
      </c>
      <c r="D431" s="61"/>
      <c r="E431" s="61"/>
      <c r="F431" s="61"/>
      <c r="G431" s="61"/>
      <c r="H431" s="61">
        <v>2E-3</v>
      </c>
      <c r="I431" s="61"/>
      <c r="J431" s="61"/>
      <c r="K431" s="61"/>
      <c r="L431" s="61"/>
      <c r="M431" s="61"/>
      <c r="N431" s="61"/>
      <c r="O431" s="61"/>
      <c r="P431" s="61"/>
      <c r="Q431" s="69">
        <f t="shared" si="88"/>
        <v>2E-3</v>
      </c>
      <c r="R431" s="12">
        <f t="shared" si="90"/>
        <v>0.15</v>
      </c>
      <c r="S431" s="13">
        <v>600</v>
      </c>
      <c r="T431" s="14">
        <f t="shared" si="89"/>
        <v>90</v>
      </c>
    </row>
    <row r="432" spans="1:20" ht="17.25" customHeight="1" x14ac:dyDescent="0.35">
      <c r="A432" s="61">
        <v>33</v>
      </c>
      <c r="B432" s="11" t="s">
        <v>34</v>
      </c>
      <c r="C432" s="68" t="s">
        <v>21</v>
      </c>
      <c r="D432" s="15"/>
      <c r="E432" s="61"/>
      <c r="F432" s="61"/>
      <c r="G432" s="61"/>
      <c r="H432" s="61"/>
      <c r="I432" s="61"/>
      <c r="J432" s="61"/>
      <c r="K432" s="61"/>
      <c r="L432" s="61"/>
      <c r="M432" s="15"/>
      <c r="N432" s="61"/>
      <c r="O432" s="61"/>
      <c r="P432" s="61"/>
      <c r="Q432" s="69">
        <f t="shared" si="88"/>
        <v>0</v>
      </c>
      <c r="R432" s="12">
        <f t="shared" si="90"/>
        <v>0</v>
      </c>
      <c r="S432" s="13">
        <v>140</v>
      </c>
      <c r="T432" s="14">
        <f t="shared" si="89"/>
        <v>0</v>
      </c>
    </row>
    <row r="433" spans="1:20" ht="17.25" customHeight="1" x14ac:dyDescent="0.35">
      <c r="A433" s="61">
        <v>34</v>
      </c>
      <c r="B433" s="11" t="s">
        <v>53</v>
      </c>
      <c r="C433" s="68" t="s">
        <v>21</v>
      </c>
      <c r="D433" s="61"/>
      <c r="E433" s="61"/>
      <c r="F433" s="61"/>
      <c r="G433" s="61"/>
      <c r="H433" s="61"/>
      <c r="I433" s="61"/>
      <c r="J433" s="61"/>
      <c r="K433" s="15"/>
      <c r="L433" s="61"/>
      <c r="M433" s="15"/>
      <c r="N433" s="61"/>
      <c r="O433" s="61"/>
      <c r="P433" s="61"/>
      <c r="Q433" s="69">
        <f t="shared" si="88"/>
        <v>0</v>
      </c>
      <c r="R433" s="12">
        <f t="shared" si="90"/>
        <v>0</v>
      </c>
      <c r="S433" s="13">
        <v>200</v>
      </c>
      <c r="T433" s="14">
        <f t="shared" si="89"/>
        <v>0</v>
      </c>
    </row>
    <row r="434" spans="1:20" ht="17.25" customHeight="1" x14ac:dyDescent="0.35">
      <c r="A434" s="61">
        <v>35</v>
      </c>
      <c r="B434" s="11" t="s">
        <v>65</v>
      </c>
      <c r="C434" s="68" t="s">
        <v>21</v>
      </c>
      <c r="D434" s="61"/>
      <c r="E434" s="61"/>
      <c r="F434" s="61"/>
      <c r="G434" s="61"/>
      <c r="H434" s="61"/>
      <c r="I434" s="61"/>
      <c r="J434" s="61"/>
      <c r="K434" s="15"/>
      <c r="L434" s="61"/>
      <c r="M434" s="15"/>
      <c r="N434" s="61"/>
      <c r="O434" s="61"/>
      <c r="P434" s="61"/>
      <c r="Q434" s="69">
        <f t="shared" si="88"/>
        <v>0</v>
      </c>
      <c r="R434" s="12">
        <f t="shared" si="90"/>
        <v>0</v>
      </c>
      <c r="S434" s="13">
        <v>250</v>
      </c>
      <c r="T434" s="14">
        <f t="shared" si="89"/>
        <v>0</v>
      </c>
    </row>
    <row r="435" spans="1:20" ht="17.25" customHeight="1" x14ac:dyDescent="0.35">
      <c r="A435" s="61">
        <v>36</v>
      </c>
      <c r="B435" s="11" t="s">
        <v>10</v>
      </c>
      <c r="C435" s="68" t="s">
        <v>21</v>
      </c>
      <c r="D435" s="61"/>
      <c r="E435" s="61"/>
      <c r="F435" s="61"/>
      <c r="G435" s="61"/>
      <c r="H435" s="61">
        <v>2E-3</v>
      </c>
      <c r="I435" s="61">
        <v>3.0000000000000001E-3</v>
      </c>
      <c r="J435" s="61"/>
      <c r="K435" s="61">
        <v>1E-3</v>
      </c>
      <c r="L435" s="61"/>
      <c r="M435" s="61">
        <v>1E-3</v>
      </c>
      <c r="N435" s="61"/>
      <c r="O435" s="61"/>
      <c r="P435" s="61"/>
      <c r="Q435" s="69">
        <f t="shared" si="88"/>
        <v>7.0000000000000001E-3</v>
      </c>
      <c r="R435" s="12">
        <f t="shared" si="90"/>
        <v>0.52500000000000002</v>
      </c>
      <c r="S435" s="13">
        <v>100</v>
      </c>
      <c r="T435" s="14">
        <f t="shared" si="89"/>
        <v>52.5</v>
      </c>
    </row>
    <row r="436" spans="1:20" ht="17.25" customHeight="1" x14ac:dyDescent="0.35">
      <c r="A436" s="61">
        <v>37</v>
      </c>
      <c r="B436" s="11" t="s">
        <v>7</v>
      </c>
      <c r="C436" s="68" t="s">
        <v>21</v>
      </c>
      <c r="D436" s="61"/>
      <c r="E436" s="61"/>
      <c r="F436" s="61"/>
      <c r="G436" s="61"/>
      <c r="H436" s="15">
        <v>0.02</v>
      </c>
      <c r="I436" s="15"/>
      <c r="J436" s="61"/>
      <c r="K436" s="61"/>
      <c r="L436" s="61"/>
      <c r="M436" s="15">
        <v>3.5000000000000003E-2</v>
      </c>
      <c r="N436" s="61"/>
      <c r="O436" s="61"/>
      <c r="P436" s="61"/>
      <c r="Q436" s="69">
        <f t="shared" si="88"/>
        <v>5.5000000000000007E-2</v>
      </c>
      <c r="R436" s="12">
        <f t="shared" si="90"/>
        <v>4.1250000000000009</v>
      </c>
      <c r="S436" s="13">
        <v>400</v>
      </c>
      <c r="T436" s="14">
        <f t="shared" si="89"/>
        <v>1650.0000000000005</v>
      </c>
    </row>
    <row r="437" spans="1:20" ht="17.25" customHeight="1" x14ac:dyDescent="0.35">
      <c r="A437" s="61">
        <v>38</v>
      </c>
      <c r="B437" s="11" t="s">
        <v>56</v>
      </c>
      <c r="C437" s="68" t="s">
        <v>21</v>
      </c>
      <c r="D437" s="61"/>
      <c r="E437" s="61"/>
      <c r="F437" s="61"/>
      <c r="G437" s="61">
        <v>1E-3</v>
      </c>
      <c r="H437" s="61"/>
      <c r="I437" s="61"/>
      <c r="J437" s="61"/>
      <c r="K437" s="61"/>
      <c r="L437" s="61"/>
      <c r="M437" s="61"/>
      <c r="N437" s="61"/>
      <c r="O437" s="61">
        <v>1E-3</v>
      </c>
      <c r="P437" s="61"/>
      <c r="Q437" s="69">
        <f t="shared" si="88"/>
        <v>2E-3</v>
      </c>
      <c r="R437" s="12">
        <f t="shared" si="90"/>
        <v>0.15</v>
      </c>
      <c r="S437" s="13">
        <v>1000</v>
      </c>
      <c r="T437" s="14">
        <f t="shared" si="89"/>
        <v>150</v>
      </c>
    </row>
    <row r="438" spans="1:20" ht="37.5" customHeight="1" x14ac:dyDescent="0.35">
      <c r="A438" s="62"/>
      <c r="B438" s="16" t="s">
        <v>26</v>
      </c>
      <c r="C438" s="59"/>
      <c r="D438" s="114">
        <f>SUM(D400:D437)</f>
        <v>0.23499999999999999</v>
      </c>
      <c r="E438" s="114">
        <f t="shared" ref="E438" si="91">SUM(E400:E437)</f>
        <v>0.03</v>
      </c>
      <c r="F438" s="114">
        <f t="shared" ref="F438" si="92">SUM(F400:F437)</f>
        <v>0.02</v>
      </c>
      <c r="G438" s="114">
        <f t="shared" ref="G438:I438" si="93">SUM(G400:G437)</f>
        <v>0.10800000000000001</v>
      </c>
      <c r="H438" s="114">
        <f t="shared" si="93"/>
        <v>0.16300000000000001</v>
      </c>
      <c r="I438" s="114">
        <f t="shared" si="93"/>
        <v>0.24199999999999999</v>
      </c>
      <c r="J438" s="114">
        <f t="shared" ref="J438" si="94">SUM(J400:J437)</f>
        <v>0.08</v>
      </c>
      <c r="K438" s="114">
        <f t="shared" ref="K438" si="95">SUM(K400:K437)</f>
        <v>3.2000000000000001E-2</v>
      </c>
      <c r="L438" s="114">
        <f t="shared" ref="L438" si="96">SUM(L400:L437)</f>
        <v>2.7E-2</v>
      </c>
      <c r="M438" s="114">
        <f t="shared" ref="M438" si="97">SUM(M400:M437)</f>
        <v>0.124</v>
      </c>
      <c r="N438" s="114">
        <f t="shared" ref="N438" si="98">SUM(N400:N437)</f>
        <v>0</v>
      </c>
      <c r="O438" s="114">
        <f t="shared" ref="O438" si="99">SUM(O400:O437)</f>
        <v>7.0000000000000001E-3</v>
      </c>
      <c r="P438" s="114">
        <f>SUM(P400:P437)</f>
        <v>0</v>
      </c>
      <c r="Q438" s="70">
        <f>SUM(C438:P438)</f>
        <v>1.0679999999999998</v>
      </c>
      <c r="R438" s="55">
        <f>SUM(R400:R437)</f>
        <v>80.100000000000023</v>
      </c>
      <c r="S438" s="17"/>
      <c r="T438" s="17">
        <f>SUM(T400:T437)</f>
        <v>37500.375</v>
      </c>
    </row>
    <row r="439" spans="1:20" ht="21.75" customHeight="1" x14ac:dyDescent="0.35">
      <c r="A439" s="4"/>
      <c r="B439" s="63"/>
      <c r="C439" s="4"/>
      <c r="D439" s="1"/>
      <c r="E439" s="1"/>
      <c r="F439" s="1"/>
      <c r="G439" s="1"/>
      <c r="H439" s="4"/>
      <c r="I439" s="4"/>
      <c r="J439" s="4"/>
      <c r="K439" s="4"/>
      <c r="L439" s="4"/>
      <c r="M439" s="4"/>
      <c r="N439" s="109"/>
      <c r="O439" s="4"/>
      <c r="P439" s="4"/>
      <c r="Q439" s="4"/>
      <c r="R439" s="56"/>
      <c r="S439" s="4"/>
      <c r="T439" s="4"/>
    </row>
    <row r="440" spans="1:20" ht="21.75" customHeight="1" x14ac:dyDescent="0.35">
      <c r="A440" s="4" t="s">
        <v>83</v>
      </c>
      <c r="B440" s="63"/>
      <c r="C440" s="4"/>
      <c r="D440" s="1"/>
      <c r="E440" s="1"/>
      <c r="F440" s="1"/>
      <c r="G440" s="1"/>
      <c r="H440" s="4" t="s">
        <v>84</v>
      </c>
      <c r="I440" s="4"/>
      <c r="J440" s="4"/>
      <c r="K440" s="4"/>
      <c r="L440" s="4"/>
      <c r="M440" s="4"/>
      <c r="N440" s="109"/>
      <c r="O440" s="4"/>
      <c r="P440" s="4" t="s">
        <v>85</v>
      </c>
      <c r="Q440" s="4"/>
      <c r="R440" s="56"/>
      <c r="S440" s="4"/>
      <c r="T440" s="4"/>
    </row>
    <row r="441" spans="1:20" ht="21.75" customHeight="1" x14ac:dyDescent="0.35">
      <c r="A441" s="191"/>
      <c r="B441" s="191"/>
      <c r="C441" s="191"/>
      <c r="D441" s="191"/>
      <c r="E441" s="191"/>
      <c r="F441" s="191"/>
      <c r="G441" s="191"/>
      <c r="H441" s="191"/>
      <c r="I441" s="191"/>
      <c r="J441" s="191"/>
      <c r="K441" s="191"/>
      <c r="L441" s="191"/>
      <c r="M441" s="191"/>
      <c r="N441" s="191"/>
      <c r="O441" s="191"/>
      <c r="P441" s="191"/>
      <c r="Q441" s="191"/>
      <c r="R441" s="191"/>
      <c r="S441" s="191"/>
      <c r="T441" s="4"/>
    </row>
    <row r="442" spans="1:20" ht="21.75" customHeight="1" x14ac:dyDescent="0.35">
      <c r="A442" s="4" t="s">
        <v>136</v>
      </c>
      <c r="B442" s="4"/>
      <c r="C442" s="4"/>
      <c r="D442" s="4"/>
      <c r="E442" s="4"/>
      <c r="F442" s="4"/>
      <c r="G442" s="4"/>
      <c r="H442" s="4"/>
      <c r="I442" s="4"/>
      <c r="J442" s="63"/>
      <c r="K442" s="1"/>
      <c r="L442" s="1"/>
      <c r="M442" s="1"/>
      <c r="N442" s="1"/>
      <c r="O442" s="1"/>
      <c r="P442" s="176" t="s">
        <v>103</v>
      </c>
      <c r="Q442" s="176"/>
      <c r="R442" s="176"/>
      <c r="S442" s="176"/>
      <c r="T442" s="176"/>
    </row>
    <row r="443" spans="1:20" ht="21.75" customHeight="1" x14ac:dyDescent="0.35">
      <c r="A443" s="1"/>
      <c r="B443" s="177" t="s">
        <v>0</v>
      </c>
      <c r="C443" s="177"/>
      <c r="D443" s="177"/>
      <c r="E443" s="177"/>
      <c r="F443" s="177"/>
      <c r="G443" s="177"/>
      <c r="H443" s="177"/>
      <c r="I443" s="177"/>
      <c r="J443" s="177"/>
      <c r="K443" s="177"/>
      <c r="L443" s="177"/>
      <c r="M443" s="177"/>
      <c r="N443" s="177"/>
      <c r="O443" s="177"/>
      <c r="P443" s="177"/>
      <c r="Q443" s="177"/>
      <c r="R443" s="177"/>
      <c r="S443" s="177"/>
      <c r="T443" s="3"/>
    </row>
    <row r="444" spans="1:20" ht="21.75" customHeight="1" x14ac:dyDescent="0.35">
      <c r="A444" s="4" t="s">
        <v>271</v>
      </c>
      <c r="B444" s="63"/>
      <c r="C444" s="4"/>
      <c r="D444" s="109"/>
      <c r="E444" s="109"/>
      <c r="F444" s="109"/>
      <c r="G444" s="109"/>
      <c r="H444" s="109"/>
      <c r="I444" s="109"/>
      <c r="J444" s="109"/>
      <c r="K444" s="109"/>
      <c r="L444" s="109"/>
      <c r="M444" s="109"/>
      <c r="N444" s="109"/>
      <c r="O444" s="176" t="s">
        <v>211</v>
      </c>
      <c r="P444" s="176"/>
      <c r="Q444" s="176"/>
      <c r="R444" s="176"/>
      <c r="S444" s="176"/>
      <c r="T444" s="176"/>
    </row>
    <row r="445" spans="1:20" ht="21.75" customHeight="1" x14ac:dyDescent="0.35">
      <c r="A445" s="185" t="s">
        <v>2</v>
      </c>
      <c r="B445" s="185"/>
      <c r="C445" s="110"/>
      <c r="D445" s="111">
        <v>75</v>
      </c>
      <c r="E445" s="6"/>
      <c r="F445" s="6"/>
      <c r="G445" s="109"/>
      <c r="H445" s="109"/>
      <c r="I445" s="109"/>
      <c r="J445" s="109"/>
      <c r="K445" s="109"/>
      <c r="L445" s="109"/>
      <c r="M445" s="109"/>
      <c r="N445" s="109"/>
      <c r="O445" s="109"/>
      <c r="P445" s="109"/>
      <c r="Q445" s="7"/>
      <c r="R445" s="54"/>
      <c r="S445" s="8"/>
      <c r="T445" s="3"/>
    </row>
    <row r="446" spans="1:20" ht="21.75" customHeight="1" x14ac:dyDescent="0.35">
      <c r="A446" s="186" t="s">
        <v>3</v>
      </c>
      <c r="B446" s="187"/>
      <c r="C446" s="187"/>
      <c r="D446" s="188"/>
      <c r="E446" s="188"/>
      <c r="F446" s="188"/>
      <c r="G446" s="188"/>
      <c r="H446" s="188"/>
      <c r="I446" s="188"/>
      <c r="J446" s="188"/>
      <c r="K446" s="188"/>
      <c r="L446" s="188"/>
      <c r="M446" s="188"/>
      <c r="N446" s="188"/>
      <c r="O446" s="188"/>
      <c r="P446" s="188"/>
      <c r="Q446" s="187"/>
      <c r="R446" s="187"/>
      <c r="S446" s="187"/>
      <c r="T446" s="189"/>
    </row>
    <row r="447" spans="1:20" x14ac:dyDescent="0.35">
      <c r="A447" s="190" t="s">
        <v>19</v>
      </c>
      <c r="B447" s="9"/>
      <c r="C447" s="10"/>
      <c r="D447" s="178" t="s">
        <v>11</v>
      </c>
      <c r="E447" s="178"/>
      <c r="F447" s="178"/>
      <c r="G447" s="178"/>
      <c r="H447" s="178" t="s">
        <v>12</v>
      </c>
      <c r="I447" s="178"/>
      <c r="J447" s="178"/>
      <c r="K447" s="178"/>
      <c r="L447" s="178"/>
      <c r="M447" s="178" t="s">
        <v>14</v>
      </c>
      <c r="N447" s="178"/>
      <c r="O447" s="178"/>
      <c r="P447" s="178"/>
      <c r="Q447" s="179" t="s">
        <v>15</v>
      </c>
      <c r="R447" s="181" t="s">
        <v>16</v>
      </c>
      <c r="S447" s="183" t="s">
        <v>17</v>
      </c>
      <c r="T447" s="183" t="s">
        <v>18</v>
      </c>
    </row>
    <row r="448" spans="1:20" ht="80.25" customHeight="1" x14ac:dyDescent="0.35">
      <c r="A448" s="178"/>
      <c r="B448" s="65" t="s">
        <v>27</v>
      </c>
      <c r="C448" s="59" t="s">
        <v>28</v>
      </c>
      <c r="D448" s="140" t="s">
        <v>117</v>
      </c>
      <c r="E448" s="65" t="s">
        <v>4</v>
      </c>
      <c r="F448" s="140" t="s">
        <v>194</v>
      </c>
      <c r="G448" s="140" t="s">
        <v>29</v>
      </c>
      <c r="H448" s="140" t="s">
        <v>131</v>
      </c>
      <c r="I448" s="140" t="s">
        <v>200</v>
      </c>
      <c r="J448" s="65" t="s">
        <v>4</v>
      </c>
      <c r="K448" s="140" t="s">
        <v>185</v>
      </c>
      <c r="L448" s="65" t="s">
        <v>13</v>
      </c>
      <c r="M448" s="137" t="s">
        <v>186</v>
      </c>
      <c r="N448" s="65"/>
      <c r="O448" s="137" t="s">
        <v>236</v>
      </c>
      <c r="P448" s="65"/>
      <c r="Q448" s="180"/>
      <c r="R448" s="182"/>
      <c r="S448" s="184"/>
      <c r="T448" s="184"/>
    </row>
    <row r="449" spans="1:20" ht="17.25" customHeight="1" x14ac:dyDescent="0.35">
      <c r="A449" s="61">
        <v>1</v>
      </c>
      <c r="B449" s="11" t="s">
        <v>37</v>
      </c>
      <c r="C449" s="68" t="s">
        <v>20</v>
      </c>
      <c r="D449" s="61"/>
      <c r="E449" s="61"/>
      <c r="F449" s="61"/>
      <c r="G449" s="61"/>
      <c r="H449" s="61"/>
      <c r="I449" s="61"/>
      <c r="J449" s="61"/>
      <c r="K449" s="15"/>
      <c r="L449" s="61"/>
      <c r="M449" s="15"/>
      <c r="N449" s="61"/>
      <c r="O449" s="15"/>
      <c r="P449" s="61"/>
      <c r="Q449" s="69">
        <f>SUM(D449:P449)</f>
        <v>0</v>
      </c>
      <c r="R449" s="12">
        <v>0</v>
      </c>
      <c r="S449" s="13">
        <v>200</v>
      </c>
      <c r="T449" s="14">
        <f>R449*S449</f>
        <v>0</v>
      </c>
    </row>
    <row r="450" spans="1:20" ht="17.25" customHeight="1" x14ac:dyDescent="0.35">
      <c r="A450" s="61">
        <v>2</v>
      </c>
      <c r="B450" s="11" t="s">
        <v>40</v>
      </c>
      <c r="C450" s="68" t="s">
        <v>21</v>
      </c>
      <c r="D450" s="61"/>
      <c r="E450" s="61"/>
      <c r="F450" s="61"/>
      <c r="G450" s="61"/>
      <c r="H450" s="61"/>
      <c r="I450" s="61"/>
      <c r="J450" s="61"/>
      <c r="K450" s="15"/>
      <c r="L450" s="61"/>
      <c r="M450" s="15"/>
      <c r="N450" s="61"/>
      <c r="O450" s="61"/>
      <c r="P450" s="61"/>
      <c r="Q450" s="69">
        <f t="shared" ref="Q450:Q486" si="100">SUM(D450:P450)</f>
        <v>0</v>
      </c>
      <c r="R450" s="12">
        <f t="shared" ref="R450:R475" si="101">Q450*75</f>
        <v>0</v>
      </c>
      <c r="S450" s="13">
        <v>250</v>
      </c>
      <c r="T450" s="14">
        <f t="shared" ref="T450:T486" si="102">R450*S450</f>
        <v>0</v>
      </c>
    </row>
    <row r="451" spans="1:20" ht="17.25" customHeight="1" x14ac:dyDescent="0.35">
      <c r="A451" s="61">
        <v>3</v>
      </c>
      <c r="B451" s="11" t="s">
        <v>38</v>
      </c>
      <c r="C451" s="68" t="s">
        <v>22</v>
      </c>
      <c r="D451" s="61"/>
      <c r="E451" s="61"/>
      <c r="F451" s="61"/>
      <c r="G451" s="61"/>
      <c r="H451" s="61"/>
      <c r="I451" s="61"/>
      <c r="J451" s="61"/>
      <c r="K451" s="61"/>
      <c r="L451" s="61"/>
      <c r="M451" s="15"/>
      <c r="N451" s="61"/>
      <c r="O451" s="61"/>
      <c r="P451" s="61"/>
      <c r="Q451" s="69">
        <f t="shared" si="100"/>
        <v>0</v>
      </c>
      <c r="R451" s="12">
        <f t="shared" si="101"/>
        <v>0</v>
      </c>
      <c r="S451" s="13">
        <v>90</v>
      </c>
      <c r="T451" s="14">
        <f t="shared" si="102"/>
        <v>0</v>
      </c>
    </row>
    <row r="452" spans="1:20" ht="17.25" customHeight="1" x14ac:dyDescent="0.35">
      <c r="A452" s="61">
        <v>4</v>
      </c>
      <c r="B452" s="11" t="s">
        <v>60</v>
      </c>
      <c r="C452" s="68" t="s">
        <v>22</v>
      </c>
      <c r="D452" s="61"/>
      <c r="E452" s="61"/>
      <c r="F452" s="61"/>
      <c r="G452" s="61"/>
      <c r="H452" s="61"/>
      <c r="I452" s="61"/>
      <c r="J452" s="61"/>
      <c r="K452" s="61"/>
      <c r="L452" s="61"/>
      <c r="M452" s="15"/>
      <c r="N452" s="61"/>
      <c r="O452" s="61"/>
      <c r="P452" s="61"/>
      <c r="Q452" s="69">
        <f t="shared" si="100"/>
        <v>0</v>
      </c>
      <c r="R452" s="12">
        <f t="shared" si="101"/>
        <v>0</v>
      </c>
      <c r="S452" s="13">
        <v>30</v>
      </c>
      <c r="T452" s="14">
        <f t="shared" si="102"/>
        <v>0</v>
      </c>
    </row>
    <row r="453" spans="1:20" ht="17.25" customHeight="1" x14ac:dyDescent="0.35">
      <c r="A453" s="61">
        <v>5</v>
      </c>
      <c r="B453" s="11" t="s">
        <v>39</v>
      </c>
      <c r="C453" s="68" t="s">
        <v>22</v>
      </c>
      <c r="D453" s="61"/>
      <c r="E453" s="61"/>
      <c r="F453" s="61"/>
      <c r="G453" s="61"/>
      <c r="H453" s="61"/>
      <c r="I453" s="61"/>
      <c r="J453" s="61"/>
      <c r="K453" s="61"/>
      <c r="L453" s="61"/>
      <c r="M453" s="15"/>
      <c r="N453" s="61"/>
      <c r="O453" s="61"/>
      <c r="P453" s="61"/>
      <c r="Q453" s="69">
        <f t="shared" si="100"/>
        <v>0</v>
      </c>
      <c r="R453" s="12">
        <f t="shared" si="101"/>
        <v>0</v>
      </c>
      <c r="S453" s="13">
        <v>25</v>
      </c>
      <c r="T453" s="14">
        <f t="shared" si="102"/>
        <v>0</v>
      </c>
    </row>
    <row r="454" spans="1:20" ht="17.25" customHeight="1" x14ac:dyDescent="0.35">
      <c r="A454" s="61">
        <v>6</v>
      </c>
      <c r="B454" s="11" t="s">
        <v>30</v>
      </c>
      <c r="C454" s="68" t="s">
        <v>21</v>
      </c>
      <c r="D454" s="61"/>
      <c r="E454" s="61"/>
      <c r="F454" s="61"/>
      <c r="G454" s="61"/>
      <c r="H454" s="15"/>
      <c r="I454" s="61"/>
      <c r="J454" s="61"/>
      <c r="K454" s="61"/>
      <c r="L454" s="61"/>
      <c r="M454" s="61"/>
      <c r="N454" s="61"/>
      <c r="O454" s="61"/>
      <c r="P454" s="61"/>
      <c r="Q454" s="69">
        <f t="shared" si="100"/>
        <v>0</v>
      </c>
      <c r="R454" s="12">
        <f t="shared" si="101"/>
        <v>0</v>
      </c>
      <c r="S454" s="13">
        <v>160</v>
      </c>
      <c r="T454" s="14">
        <f t="shared" si="102"/>
        <v>0</v>
      </c>
    </row>
    <row r="455" spans="1:20" ht="17.25" customHeight="1" x14ac:dyDescent="0.35">
      <c r="A455" s="61">
        <v>7</v>
      </c>
      <c r="B455" s="11" t="s">
        <v>31</v>
      </c>
      <c r="C455" s="68" t="s">
        <v>21</v>
      </c>
      <c r="D455" s="61"/>
      <c r="E455" s="61"/>
      <c r="F455" s="61"/>
      <c r="G455" s="61"/>
      <c r="H455" s="61"/>
      <c r="I455" s="61"/>
      <c r="J455" s="61"/>
      <c r="K455" s="15"/>
      <c r="L455" s="61"/>
      <c r="M455" s="15"/>
      <c r="N455" s="61"/>
      <c r="O455" s="61"/>
      <c r="P455" s="61"/>
      <c r="Q455" s="69">
        <f t="shared" si="100"/>
        <v>0</v>
      </c>
      <c r="R455" s="12">
        <f t="shared" si="101"/>
        <v>0</v>
      </c>
      <c r="S455" s="13">
        <v>200</v>
      </c>
      <c r="T455" s="14">
        <f t="shared" si="102"/>
        <v>0</v>
      </c>
    </row>
    <row r="456" spans="1:20" ht="17.25" customHeight="1" x14ac:dyDescent="0.35">
      <c r="A456" s="61">
        <v>8</v>
      </c>
      <c r="B456" s="11" t="s">
        <v>25</v>
      </c>
      <c r="C456" s="68" t="s">
        <v>21</v>
      </c>
      <c r="D456" s="61"/>
      <c r="E456" s="61"/>
      <c r="F456" s="61"/>
      <c r="G456" s="61"/>
      <c r="H456" s="15">
        <v>0.03</v>
      </c>
      <c r="I456" s="15">
        <v>7.0000000000000007E-2</v>
      </c>
      <c r="J456" s="61"/>
      <c r="K456" s="61"/>
      <c r="L456" s="61"/>
      <c r="M456" s="61">
        <v>0.02</v>
      </c>
      <c r="N456" s="61"/>
      <c r="O456" s="61"/>
      <c r="P456" s="61"/>
      <c r="Q456" s="69">
        <f t="shared" si="100"/>
        <v>0.12000000000000001</v>
      </c>
      <c r="R456" s="12">
        <f t="shared" si="101"/>
        <v>9</v>
      </c>
      <c r="S456" s="13">
        <v>2600</v>
      </c>
      <c r="T456" s="14">
        <f t="shared" si="102"/>
        <v>23400</v>
      </c>
    </row>
    <row r="457" spans="1:20" ht="17.25" customHeight="1" x14ac:dyDescent="0.35">
      <c r="A457" s="61">
        <v>9</v>
      </c>
      <c r="B457" s="11" t="s">
        <v>187</v>
      </c>
      <c r="C457" s="68" t="s">
        <v>21</v>
      </c>
      <c r="D457" s="61"/>
      <c r="E457" s="61"/>
      <c r="F457" s="61"/>
      <c r="G457" s="61"/>
      <c r="H457" s="61"/>
      <c r="I457" s="61"/>
      <c r="J457" s="61"/>
      <c r="K457" s="15"/>
      <c r="L457" s="61"/>
      <c r="M457" s="15"/>
      <c r="N457" s="61"/>
      <c r="O457" s="61"/>
      <c r="P457" s="61"/>
      <c r="Q457" s="69">
        <f t="shared" si="100"/>
        <v>0</v>
      </c>
      <c r="R457" s="12">
        <f t="shared" si="101"/>
        <v>0</v>
      </c>
      <c r="S457" s="13">
        <v>2000</v>
      </c>
      <c r="T457" s="14">
        <f t="shared" si="102"/>
        <v>0</v>
      </c>
    </row>
    <row r="458" spans="1:20" ht="17.25" customHeight="1" x14ac:dyDescent="0.35">
      <c r="A458" s="61">
        <v>10</v>
      </c>
      <c r="B458" s="11" t="s">
        <v>33</v>
      </c>
      <c r="C458" s="68" t="s">
        <v>22</v>
      </c>
      <c r="D458" s="61"/>
      <c r="E458" s="61"/>
      <c r="F458" s="61"/>
      <c r="G458" s="61"/>
      <c r="H458" s="15"/>
      <c r="I458" s="61"/>
      <c r="J458" s="61"/>
      <c r="K458" s="61"/>
      <c r="L458" s="61"/>
      <c r="M458" s="15"/>
      <c r="N458" s="61"/>
      <c r="O458" s="61"/>
      <c r="P458" s="61"/>
      <c r="Q458" s="69">
        <f t="shared" si="100"/>
        <v>0</v>
      </c>
      <c r="R458" s="12">
        <f t="shared" si="101"/>
        <v>0</v>
      </c>
      <c r="S458" s="13">
        <v>55</v>
      </c>
      <c r="T458" s="14">
        <f t="shared" si="102"/>
        <v>0</v>
      </c>
    </row>
    <row r="459" spans="1:20" ht="17.25" customHeight="1" x14ac:dyDescent="0.35">
      <c r="A459" s="61">
        <v>11</v>
      </c>
      <c r="B459" s="11" t="s">
        <v>51</v>
      </c>
      <c r="C459" s="68" t="s">
        <v>21</v>
      </c>
      <c r="D459" s="61"/>
      <c r="E459" s="61"/>
      <c r="F459" s="61"/>
      <c r="G459" s="61"/>
      <c r="H459" s="61"/>
      <c r="I459" s="61"/>
      <c r="J459" s="61"/>
      <c r="K459" s="15"/>
      <c r="L459" s="61"/>
      <c r="M459" s="15"/>
      <c r="N459" s="61"/>
      <c r="O459" s="61"/>
      <c r="P459" s="61"/>
      <c r="Q459" s="69">
        <f t="shared" si="100"/>
        <v>0</v>
      </c>
      <c r="R459" s="12">
        <f t="shared" si="101"/>
        <v>0</v>
      </c>
      <c r="S459" s="13">
        <v>1500</v>
      </c>
      <c r="T459" s="14">
        <f t="shared" si="102"/>
        <v>0</v>
      </c>
    </row>
    <row r="460" spans="1:20" ht="17.25" customHeight="1" x14ac:dyDescent="0.35">
      <c r="A460" s="61">
        <v>12</v>
      </c>
      <c r="B460" s="11" t="s">
        <v>42</v>
      </c>
      <c r="C460" s="68" t="s">
        <v>21</v>
      </c>
      <c r="D460" s="61"/>
      <c r="E460" s="61"/>
      <c r="F460" s="61"/>
      <c r="G460" s="61"/>
      <c r="H460" s="15">
        <v>0.03</v>
      </c>
      <c r="I460" s="15"/>
      <c r="J460" s="61"/>
      <c r="K460" s="61"/>
      <c r="L460" s="61"/>
      <c r="M460" s="61">
        <v>0.04</v>
      </c>
      <c r="N460" s="61"/>
      <c r="O460" s="61"/>
      <c r="P460" s="61"/>
      <c r="Q460" s="69">
        <f t="shared" si="100"/>
        <v>7.0000000000000007E-2</v>
      </c>
      <c r="R460" s="12">
        <f t="shared" si="101"/>
        <v>5.2500000000000009</v>
      </c>
      <c r="S460" s="13">
        <v>140</v>
      </c>
      <c r="T460" s="14">
        <f t="shared" si="102"/>
        <v>735.00000000000011</v>
      </c>
    </row>
    <row r="461" spans="1:20" ht="17.25" customHeight="1" x14ac:dyDescent="0.35">
      <c r="A461" s="61">
        <v>13</v>
      </c>
      <c r="B461" s="11" t="s">
        <v>32</v>
      </c>
      <c r="C461" s="68" t="s">
        <v>21</v>
      </c>
      <c r="D461" s="61"/>
      <c r="E461" s="61"/>
      <c r="F461" s="61"/>
      <c r="G461" s="61"/>
      <c r="H461" s="61"/>
      <c r="I461" s="61"/>
      <c r="J461" s="61"/>
      <c r="K461" s="61"/>
      <c r="L461" s="61"/>
      <c r="M461" s="15"/>
      <c r="N461" s="61"/>
      <c r="O461" s="61"/>
      <c r="P461" s="15"/>
      <c r="Q461" s="69">
        <f t="shared" si="100"/>
        <v>0</v>
      </c>
      <c r="R461" s="12">
        <f t="shared" si="101"/>
        <v>0</v>
      </c>
      <c r="S461" s="13">
        <v>200</v>
      </c>
      <c r="T461" s="14">
        <f t="shared" si="102"/>
        <v>0</v>
      </c>
    </row>
    <row r="462" spans="1:20" ht="17.25" customHeight="1" x14ac:dyDescent="0.35">
      <c r="A462" s="61">
        <v>14</v>
      </c>
      <c r="B462" s="11" t="s">
        <v>5</v>
      </c>
      <c r="C462" s="68" t="s">
        <v>21</v>
      </c>
      <c r="D462" s="15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9">
        <f t="shared" si="100"/>
        <v>0</v>
      </c>
      <c r="R462" s="12">
        <f t="shared" si="101"/>
        <v>0</v>
      </c>
      <c r="S462" s="13">
        <v>200</v>
      </c>
      <c r="T462" s="14">
        <f t="shared" si="102"/>
        <v>0</v>
      </c>
    </row>
    <row r="463" spans="1:20" ht="17.25" customHeight="1" x14ac:dyDescent="0.35">
      <c r="A463" s="61">
        <v>15</v>
      </c>
      <c r="B463" s="11" t="s">
        <v>35</v>
      </c>
      <c r="C463" s="68" t="s">
        <v>21</v>
      </c>
      <c r="D463" s="61"/>
      <c r="E463" s="61"/>
      <c r="F463" s="61"/>
      <c r="G463" s="61"/>
      <c r="H463" s="15">
        <v>0.02</v>
      </c>
      <c r="I463" s="15">
        <v>0.04</v>
      </c>
      <c r="J463" s="61"/>
      <c r="K463" s="61"/>
      <c r="L463" s="61"/>
      <c r="M463" s="61"/>
      <c r="N463" s="61"/>
      <c r="O463" s="61"/>
      <c r="P463" s="61"/>
      <c r="Q463" s="69">
        <f t="shared" si="100"/>
        <v>0.06</v>
      </c>
      <c r="R463" s="12">
        <f t="shared" si="101"/>
        <v>4.5</v>
      </c>
      <c r="S463" s="13">
        <v>600</v>
      </c>
      <c r="T463" s="14">
        <f t="shared" si="102"/>
        <v>2700</v>
      </c>
    </row>
    <row r="464" spans="1:20" ht="17.25" customHeight="1" x14ac:dyDescent="0.35">
      <c r="A464" s="61">
        <v>16</v>
      </c>
      <c r="B464" s="11" t="s">
        <v>55</v>
      </c>
      <c r="C464" s="68" t="s">
        <v>21</v>
      </c>
      <c r="D464" s="61"/>
      <c r="E464" s="61"/>
      <c r="F464" s="61"/>
      <c r="G464" s="61"/>
      <c r="H464" s="61"/>
      <c r="I464" s="61"/>
      <c r="J464" s="61"/>
      <c r="K464" s="15"/>
      <c r="L464" s="61"/>
      <c r="M464" s="15"/>
      <c r="N464" s="61"/>
      <c r="O464" s="61"/>
      <c r="P464" s="61"/>
      <c r="Q464" s="69">
        <f t="shared" si="100"/>
        <v>0</v>
      </c>
      <c r="R464" s="12">
        <f t="shared" si="101"/>
        <v>0</v>
      </c>
      <c r="S464" s="13">
        <v>50</v>
      </c>
      <c r="T464" s="14">
        <f t="shared" si="102"/>
        <v>0</v>
      </c>
    </row>
    <row r="465" spans="1:20" ht="17.25" customHeight="1" x14ac:dyDescent="0.35">
      <c r="A465" s="61">
        <v>17</v>
      </c>
      <c r="B465" s="11" t="s">
        <v>59</v>
      </c>
      <c r="C465" s="68" t="s">
        <v>21</v>
      </c>
      <c r="D465" s="61"/>
      <c r="E465" s="61"/>
      <c r="F465" s="61"/>
      <c r="G465" s="61"/>
      <c r="H465" s="61"/>
      <c r="I465" s="61"/>
      <c r="J465" s="61"/>
      <c r="K465" s="61"/>
      <c r="L465" s="15">
        <v>0.02</v>
      </c>
      <c r="M465" s="15"/>
      <c r="N465" s="61"/>
      <c r="O465" s="61"/>
      <c r="P465" s="61"/>
      <c r="Q465" s="69">
        <f t="shared" si="100"/>
        <v>0.02</v>
      </c>
      <c r="R465" s="12">
        <f t="shared" si="101"/>
        <v>1.5</v>
      </c>
      <c r="S465" s="13">
        <v>600</v>
      </c>
      <c r="T465" s="14">
        <f t="shared" si="102"/>
        <v>900</v>
      </c>
    </row>
    <row r="466" spans="1:20" ht="17.25" customHeight="1" x14ac:dyDescent="0.35">
      <c r="A466" s="61">
        <v>18</v>
      </c>
      <c r="B466" s="11" t="s">
        <v>43</v>
      </c>
      <c r="C466" s="68" t="s">
        <v>21</v>
      </c>
      <c r="D466" s="15">
        <v>6.0000000000000001E-3</v>
      </c>
      <c r="E466" s="61"/>
      <c r="F466" s="61"/>
      <c r="G466" s="15">
        <v>5.0000000000000001E-3</v>
      </c>
      <c r="H466" s="61"/>
      <c r="I466" s="61"/>
      <c r="J466" s="61"/>
      <c r="K466" s="61"/>
      <c r="L466" s="15">
        <v>6.0000000000000001E-3</v>
      </c>
      <c r="M466" s="15"/>
      <c r="N466" s="61"/>
      <c r="O466" s="15">
        <v>6.0000000000000001E-3</v>
      </c>
      <c r="P466" s="61"/>
      <c r="Q466" s="69">
        <f t="shared" si="100"/>
        <v>2.3E-2</v>
      </c>
      <c r="R466" s="12">
        <f t="shared" si="101"/>
        <v>1.7249999999999999</v>
      </c>
      <c r="S466" s="13">
        <v>460</v>
      </c>
      <c r="T466" s="14">
        <f t="shared" si="102"/>
        <v>793.49999999999989</v>
      </c>
    </row>
    <row r="467" spans="1:20" ht="17.25" customHeight="1" x14ac:dyDescent="0.35">
      <c r="A467" s="61">
        <v>19</v>
      </c>
      <c r="B467" s="11" t="s">
        <v>54</v>
      </c>
      <c r="C467" s="68" t="s">
        <v>21</v>
      </c>
      <c r="D467" s="61"/>
      <c r="E467" s="61"/>
      <c r="F467" s="61"/>
      <c r="G467" s="61"/>
      <c r="H467" s="61"/>
      <c r="I467" s="61"/>
      <c r="J467" s="61"/>
      <c r="K467" s="15"/>
      <c r="L467" s="61"/>
      <c r="M467" s="15"/>
      <c r="N467" s="61"/>
      <c r="O467" s="61"/>
      <c r="P467" s="61"/>
      <c r="Q467" s="69">
        <f t="shared" si="100"/>
        <v>0</v>
      </c>
      <c r="R467" s="12">
        <f t="shared" si="101"/>
        <v>0</v>
      </c>
      <c r="S467" s="13">
        <v>100</v>
      </c>
      <c r="T467" s="14">
        <f t="shared" si="102"/>
        <v>0</v>
      </c>
    </row>
    <row r="468" spans="1:20" ht="17.25" customHeight="1" x14ac:dyDescent="0.35">
      <c r="A468" s="61">
        <v>20</v>
      </c>
      <c r="B468" s="11" t="s">
        <v>50</v>
      </c>
      <c r="C468" s="68" t="s">
        <v>21</v>
      </c>
      <c r="D468" s="61"/>
      <c r="E468" s="61"/>
      <c r="F468" s="61"/>
      <c r="G468" s="61"/>
      <c r="H468" s="61"/>
      <c r="I468" s="61"/>
      <c r="J468" s="61"/>
      <c r="K468" s="15"/>
      <c r="L468" s="61"/>
      <c r="M468" s="15"/>
      <c r="N468" s="61"/>
      <c r="O468" s="61"/>
      <c r="P468" s="61"/>
      <c r="Q468" s="69">
        <f t="shared" si="100"/>
        <v>0</v>
      </c>
      <c r="R468" s="12">
        <f t="shared" si="101"/>
        <v>0</v>
      </c>
      <c r="S468" s="13">
        <v>300</v>
      </c>
      <c r="T468" s="14">
        <f t="shared" si="102"/>
        <v>0</v>
      </c>
    </row>
    <row r="469" spans="1:20" ht="17.25" customHeight="1" x14ac:dyDescent="0.35">
      <c r="A469" s="61">
        <v>21</v>
      </c>
      <c r="B469" s="11" t="s">
        <v>45</v>
      </c>
      <c r="C469" s="68" t="s">
        <v>21</v>
      </c>
      <c r="D469" s="61">
        <v>0.03</v>
      </c>
      <c r="E469" s="61"/>
      <c r="F469" s="61"/>
      <c r="G469" s="61"/>
      <c r="H469" s="61"/>
      <c r="I469" s="15"/>
      <c r="J469" s="61"/>
      <c r="K469" s="61"/>
      <c r="L469" s="61"/>
      <c r="M469" s="61"/>
      <c r="N469" s="61"/>
      <c r="O469" s="61"/>
      <c r="P469" s="61"/>
      <c r="Q469" s="69">
        <f t="shared" si="100"/>
        <v>0.03</v>
      </c>
      <c r="R469" s="12">
        <f t="shared" si="101"/>
        <v>2.25</v>
      </c>
      <c r="S469" s="13">
        <v>400</v>
      </c>
      <c r="T469" s="14">
        <f t="shared" si="102"/>
        <v>900</v>
      </c>
    </row>
    <row r="470" spans="1:20" ht="17.25" customHeight="1" x14ac:dyDescent="0.35">
      <c r="A470" s="61">
        <v>22</v>
      </c>
      <c r="B470" s="11" t="s">
        <v>49</v>
      </c>
      <c r="C470" s="68" t="s">
        <v>21</v>
      </c>
      <c r="D470" s="61"/>
      <c r="E470" s="61"/>
      <c r="F470" s="61"/>
      <c r="G470" s="61"/>
      <c r="H470" s="61">
        <v>0.03</v>
      </c>
      <c r="I470" s="15"/>
      <c r="J470" s="61"/>
      <c r="K470" s="61"/>
      <c r="L470" s="61"/>
      <c r="M470" s="61"/>
      <c r="N470" s="61"/>
      <c r="O470" s="61"/>
      <c r="P470" s="61"/>
      <c r="Q470" s="69">
        <f t="shared" si="100"/>
        <v>0.03</v>
      </c>
      <c r="R470" s="12">
        <f t="shared" si="101"/>
        <v>2.25</v>
      </c>
      <c r="S470" s="13">
        <v>300</v>
      </c>
      <c r="T470" s="14">
        <f t="shared" si="102"/>
        <v>675</v>
      </c>
    </row>
    <row r="471" spans="1:20" ht="17.25" customHeight="1" x14ac:dyDescent="0.35">
      <c r="A471" s="61">
        <v>23</v>
      </c>
      <c r="B471" s="11" t="s">
        <v>4</v>
      </c>
      <c r="C471" s="68" t="s">
        <v>21</v>
      </c>
      <c r="D471" s="61"/>
      <c r="E471" s="15">
        <v>0.03</v>
      </c>
      <c r="F471" s="15"/>
      <c r="G471" s="61"/>
      <c r="H471" s="61"/>
      <c r="I471" s="61"/>
      <c r="J471" s="15">
        <v>7.0000000000000007E-2</v>
      </c>
      <c r="K471" s="61"/>
      <c r="L471" s="61"/>
      <c r="M471" s="61"/>
      <c r="N471" s="15"/>
      <c r="O471" s="61"/>
      <c r="P471" s="61"/>
      <c r="Q471" s="69">
        <f t="shared" si="100"/>
        <v>0.1</v>
      </c>
      <c r="R471" s="12">
        <f t="shared" si="101"/>
        <v>7.5</v>
      </c>
      <c r="S471" s="13">
        <v>95</v>
      </c>
      <c r="T471" s="14">
        <f t="shared" si="102"/>
        <v>712.5</v>
      </c>
    </row>
    <row r="472" spans="1:20" ht="17.25" customHeight="1" x14ac:dyDescent="0.35">
      <c r="A472" s="61">
        <v>24</v>
      </c>
      <c r="B472" s="11" t="s">
        <v>6</v>
      </c>
      <c r="C472" s="68" t="s">
        <v>20</v>
      </c>
      <c r="D472" s="61"/>
      <c r="E472" s="61"/>
      <c r="F472" s="61"/>
      <c r="G472" s="61"/>
      <c r="H472" s="61">
        <v>3.0000000000000001E-3</v>
      </c>
      <c r="I472" s="61">
        <v>5.0000000000000001E-3</v>
      </c>
      <c r="J472" s="61"/>
      <c r="K472" s="61"/>
      <c r="L472" s="61"/>
      <c r="M472" s="61">
        <v>5.0000000000000001E-3</v>
      </c>
      <c r="N472" s="61"/>
      <c r="O472" s="61"/>
      <c r="P472" s="61"/>
      <c r="Q472" s="69">
        <f t="shared" si="100"/>
        <v>1.3000000000000001E-2</v>
      </c>
      <c r="R472" s="12">
        <f t="shared" si="101"/>
        <v>0.97500000000000009</v>
      </c>
      <c r="S472" s="13">
        <v>520</v>
      </c>
      <c r="T472" s="14">
        <f t="shared" si="102"/>
        <v>507.00000000000006</v>
      </c>
    </row>
    <row r="473" spans="1:20" ht="17.25" customHeight="1" x14ac:dyDescent="0.35">
      <c r="A473" s="61">
        <v>25</v>
      </c>
      <c r="B473" s="11" t="s">
        <v>36</v>
      </c>
      <c r="C473" s="68" t="s">
        <v>21</v>
      </c>
      <c r="D473" s="61"/>
      <c r="E473" s="61"/>
      <c r="F473" s="61"/>
      <c r="G473" s="61"/>
      <c r="H473" s="15"/>
      <c r="I473" s="61"/>
      <c r="J473" s="61"/>
      <c r="K473" s="61"/>
      <c r="L473" s="61"/>
      <c r="M473" s="15"/>
      <c r="N473" s="61"/>
      <c r="O473" s="61"/>
      <c r="P473" s="61"/>
      <c r="Q473" s="69">
        <f t="shared" si="100"/>
        <v>0</v>
      </c>
      <c r="R473" s="12">
        <f t="shared" si="101"/>
        <v>0</v>
      </c>
      <c r="S473" s="13">
        <v>160</v>
      </c>
      <c r="T473" s="14">
        <f t="shared" si="102"/>
        <v>0</v>
      </c>
    </row>
    <row r="474" spans="1:20" ht="17.25" customHeight="1" x14ac:dyDescent="0.35">
      <c r="A474" s="61">
        <v>26</v>
      </c>
      <c r="B474" s="11" t="s">
        <v>8</v>
      </c>
      <c r="C474" s="68" t="s">
        <v>21</v>
      </c>
      <c r="D474" s="61"/>
      <c r="E474" s="61"/>
      <c r="F474" s="61"/>
      <c r="G474" s="61"/>
      <c r="H474" s="15">
        <v>1.9E-2</v>
      </c>
      <c r="I474" s="15">
        <v>3.5000000000000003E-2</v>
      </c>
      <c r="J474" s="61"/>
      <c r="K474" s="61"/>
      <c r="L474" s="61"/>
      <c r="M474" s="61">
        <v>0.03</v>
      </c>
      <c r="N474" s="61"/>
      <c r="O474" s="61"/>
      <c r="P474" s="61"/>
      <c r="Q474" s="69">
        <f t="shared" si="100"/>
        <v>8.4000000000000005E-2</v>
      </c>
      <c r="R474" s="12">
        <f t="shared" si="101"/>
        <v>6.3000000000000007</v>
      </c>
      <c r="S474" s="13">
        <v>170</v>
      </c>
      <c r="T474" s="14">
        <f t="shared" si="102"/>
        <v>1071.0000000000002</v>
      </c>
    </row>
    <row r="475" spans="1:20" ht="17.25" customHeight="1" x14ac:dyDescent="0.35">
      <c r="A475" s="61">
        <v>27</v>
      </c>
      <c r="B475" s="11" t="s">
        <v>46</v>
      </c>
      <c r="C475" s="68" t="s">
        <v>21</v>
      </c>
      <c r="D475" s="61"/>
      <c r="E475" s="61"/>
      <c r="F475" s="61"/>
      <c r="G475" s="61"/>
      <c r="H475" s="61"/>
      <c r="I475" s="61"/>
      <c r="J475" s="61"/>
      <c r="K475" s="61"/>
      <c r="L475" s="61"/>
      <c r="M475" s="15"/>
      <c r="N475" s="61"/>
      <c r="O475" s="61"/>
      <c r="P475" s="15"/>
      <c r="Q475" s="69">
        <f t="shared" si="100"/>
        <v>0</v>
      </c>
      <c r="R475" s="12">
        <f t="shared" si="101"/>
        <v>0</v>
      </c>
      <c r="S475" s="13">
        <v>500</v>
      </c>
      <c r="T475" s="14">
        <f t="shared" si="102"/>
        <v>0</v>
      </c>
    </row>
    <row r="476" spans="1:20" ht="17.25" customHeight="1" x14ac:dyDescent="0.35">
      <c r="A476" s="61">
        <v>28</v>
      </c>
      <c r="B476" s="11" t="s">
        <v>61</v>
      </c>
      <c r="C476" s="68" t="s">
        <v>21</v>
      </c>
      <c r="D476" s="15">
        <v>5.0000000000000001E-3</v>
      </c>
      <c r="E476" s="61"/>
      <c r="F476" s="15">
        <v>1.4999999999999999E-2</v>
      </c>
      <c r="G476" s="61"/>
      <c r="H476" s="61"/>
      <c r="I476" s="61"/>
      <c r="J476" s="61"/>
      <c r="K476" s="61"/>
      <c r="L476" s="61"/>
      <c r="M476" s="61">
        <v>2E-3</v>
      </c>
      <c r="N476" s="61"/>
      <c r="O476" s="61"/>
      <c r="P476" s="61"/>
      <c r="Q476" s="69">
        <f t="shared" si="100"/>
        <v>2.1999999999999999E-2</v>
      </c>
      <c r="R476" s="12">
        <f t="shared" ref="R476:R479" si="103">Q476*45</f>
        <v>0.99</v>
      </c>
      <c r="S476" s="13">
        <v>800</v>
      </c>
      <c r="T476" s="14">
        <f t="shared" si="102"/>
        <v>792</v>
      </c>
    </row>
    <row r="477" spans="1:20" ht="17.25" customHeight="1" x14ac:dyDescent="0.35">
      <c r="A477" s="61">
        <v>29</v>
      </c>
      <c r="B477" s="11" t="s">
        <v>41</v>
      </c>
      <c r="C477" s="68" t="s">
        <v>22</v>
      </c>
      <c r="D477" s="61"/>
      <c r="E477" s="61"/>
      <c r="F477" s="61"/>
      <c r="G477" s="61"/>
      <c r="H477" s="61"/>
      <c r="I477" s="61"/>
      <c r="J477" s="61"/>
      <c r="K477" s="61"/>
      <c r="L477" s="61"/>
      <c r="M477" s="15"/>
      <c r="N477" s="61"/>
      <c r="O477" s="61"/>
      <c r="P477" s="61"/>
      <c r="Q477" s="69">
        <f t="shared" si="100"/>
        <v>0</v>
      </c>
      <c r="R477" s="12">
        <f t="shared" si="103"/>
        <v>0</v>
      </c>
      <c r="S477" s="13">
        <v>25</v>
      </c>
      <c r="T477" s="14">
        <f t="shared" si="102"/>
        <v>0</v>
      </c>
    </row>
    <row r="478" spans="1:20" ht="17.25" customHeight="1" x14ac:dyDescent="0.35">
      <c r="A478" s="61">
        <v>30</v>
      </c>
      <c r="B478" s="11" t="s">
        <v>9</v>
      </c>
      <c r="C478" s="68" t="s">
        <v>21</v>
      </c>
      <c r="D478" s="61"/>
      <c r="E478" s="61"/>
      <c r="F478" s="61"/>
      <c r="G478" s="61"/>
      <c r="H478" s="15">
        <v>1.7000000000000001E-2</v>
      </c>
      <c r="I478" s="15">
        <v>1.4999999999999999E-2</v>
      </c>
      <c r="J478" s="61"/>
      <c r="K478" s="61"/>
      <c r="L478" s="61"/>
      <c r="M478" s="61"/>
      <c r="N478" s="61"/>
      <c r="O478" s="61"/>
      <c r="P478" s="61"/>
      <c r="Q478" s="69">
        <f t="shared" si="100"/>
        <v>3.2000000000000001E-2</v>
      </c>
      <c r="R478" s="12">
        <f t="shared" si="103"/>
        <v>1.44</v>
      </c>
      <c r="S478" s="13">
        <v>180</v>
      </c>
      <c r="T478" s="14">
        <f t="shared" si="102"/>
        <v>259.2</v>
      </c>
    </row>
    <row r="479" spans="1:20" ht="17.25" customHeight="1" x14ac:dyDescent="0.35">
      <c r="A479" s="61">
        <v>31</v>
      </c>
      <c r="B479" s="11" t="s">
        <v>24</v>
      </c>
      <c r="C479" s="68" t="s">
        <v>20</v>
      </c>
      <c r="D479" s="15">
        <v>0.18</v>
      </c>
      <c r="E479" s="61"/>
      <c r="F479" s="61"/>
      <c r="G479" s="15">
        <v>0.1</v>
      </c>
      <c r="H479" s="61"/>
      <c r="I479" s="61"/>
      <c r="J479" s="61"/>
      <c r="K479" s="61"/>
      <c r="L479" s="61"/>
      <c r="M479" s="61"/>
      <c r="N479" s="61"/>
      <c r="O479" s="15"/>
      <c r="P479" s="61"/>
      <c r="Q479" s="69">
        <f t="shared" si="100"/>
        <v>0.28000000000000003</v>
      </c>
      <c r="R479" s="12">
        <f t="shared" si="103"/>
        <v>12.600000000000001</v>
      </c>
      <c r="S479" s="13">
        <v>190</v>
      </c>
      <c r="T479" s="14">
        <f t="shared" si="102"/>
        <v>2394.0000000000005</v>
      </c>
    </row>
    <row r="480" spans="1:20" ht="17.25" customHeight="1" x14ac:dyDescent="0.35">
      <c r="A480" s="61">
        <v>32</v>
      </c>
      <c r="B480" s="11" t="s">
        <v>44</v>
      </c>
      <c r="C480" s="68" t="s">
        <v>20</v>
      </c>
      <c r="D480" s="61"/>
      <c r="E480" s="61"/>
      <c r="F480" s="61"/>
      <c r="G480" s="61"/>
      <c r="H480" s="61">
        <v>3.0000000000000001E-3</v>
      </c>
      <c r="I480" s="61"/>
      <c r="J480" s="61"/>
      <c r="K480" s="61"/>
      <c r="L480" s="61"/>
      <c r="M480" s="61"/>
      <c r="N480" s="61"/>
      <c r="O480" s="61"/>
      <c r="P480" s="61"/>
      <c r="Q480" s="69">
        <f t="shared" si="100"/>
        <v>3.0000000000000001E-3</v>
      </c>
      <c r="R480" s="12">
        <f t="shared" ref="R480:R486" si="104">Q480*75</f>
        <v>0.22500000000000001</v>
      </c>
      <c r="S480" s="13">
        <v>600</v>
      </c>
      <c r="T480" s="14">
        <f t="shared" si="102"/>
        <v>135</v>
      </c>
    </row>
    <row r="481" spans="1:20" ht="17.25" customHeight="1" x14ac:dyDescent="0.35">
      <c r="A481" s="61">
        <v>33</v>
      </c>
      <c r="B481" s="11" t="s">
        <v>34</v>
      </c>
      <c r="C481" s="68" t="s">
        <v>21</v>
      </c>
      <c r="D481" s="15"/>
      <c r="E481" s="61"/>
      <c r="F481" s="61"/>
      <c r="G481" s="61"/>
      <c r="H481" s="61"/>
      <c r="I481" s="61"/>
      <c r="J481" s="61"/>
      <c r="K481" s="61"/>
      <c r="L481" s="61"/>
      <c r="M481" s="15"/>
      <c r="N481" s="61"/>
      <c r="O481" s="61"/>
      <c r="P481" s="61"/>
      <c r="Q481" s="69">
        <f t="shared" si="100"/>
        <v>0</v>
      </c>
      <c r="R481" s="12">
        <f t="shared" si="104"/>
        <v>0</v>
      </c>
      <c r="S481" s="13">
        <v>350</v>
      </c>
      <c r="T481" s="14">
        <f t="shared" si="102"/>
        <v>0</v>
      </c>
    </row>
    <row r="482" spans="1:20" ht="17.25" customHeight="1" x14ac:dyDescent="0.35">
      <c r="A482" s="61">
        <v>34</v>
      </c>
      <c r="B482" s="11" t="s">
        <v>53</v>
      </c>
      <c r="C482" s="68" t="s">
        <v>21</v>
      </c>
      <c r="D482" s="61"/>
      <c r="E482" s="61"/>
      <c r="F482" s="61"/>
      <c r="G482" s="61"/>
      <c r="H482" s="61"/>
      <c r="I482" s="61"/>
      <c r="J482" s="61"/>
      <c r="K482" s="15">
        <v>2.5000000000000001E-2</v>
      </c>
      <c r="L482" s="61"/>
      <c r="M482" s="15"/>
      <c r="N482" s="61"/>
      <c r="O482" s="61"/>
      <c r="P482" s="61"/>
      <c r="Q482" s="69">
        <f t="shared" si="100"/>
        <v>2.5000000000000001E-2</v>
      </c>
      <c r="R482" s="12">
        <f t="shared" si="104"/>
        <v>1.875</v>
      </c>
      <c r="S482" s="13">
        <v>200</v>
      </c>
      <c r="T482" s="14">
        <f t="shared" si="102"/>
        <v>375</v>
      </c>
    </row>
    <row r="483" spans="1:20" ht="17.25" customHeight="1" x14ac:dyDescent="0.35">
      <c r="A483" s="61">
        <v>35</v>
      </c>
      <c r="B483" s="11" t="s">
        <v>65</v>
      </c>
      <c r="C483" s="68" t="s">
        <v>21</v>
      </c>
      <c r="D483" s="61"/>
      <c r="E483" s="61"/>
      <c r="F483" s="61"/>
      <c r="G483" s="61"/>
      <c r="H483" s="61"/>
      <c r="I483" s="61"/>
      <c r="J483" s="61"/>
      <c r="K483" s="15"/>
      <c r="L483" s="61"/>
      <c r="M483" s="15"/>
      <c r="N483" s="61"/>
      <c r="O483" s="61"/>
      <c r="P483" s="61"/>
      <c r="Q483" s="69">
        <f t="shared" si="100"/>
        <v>0</v>
      </c>
      <c r="R483" s="12">
        <f t="shared" si="104"/>
        <v>0</v>
      </c>
      <c r="S483" s="13">
        <v>250</v>
      </c>
      <c r="T483" s="14">
        <f t="shared" si="102"/>
        <v>0</v>
      </c>
    </row>
    <row r="484" spans="1:20" ht="17.25" customHeight="1" x14ac:dyDescent="0.35">
      <c r="A484" s="61">
        <v>36</v>
      </c>
      <c r="B484" s="11" t="s">
        <v>10</v>
      </c>
      <c r="C484" s="68" t="s">
        <v>21</v>
      </c>
      <c r="D484" s="61"/>
      <c r="E484" s="61"/>
      <c r="F484" s="61"/>
      <c r="G484" s="61"/>
      <c r="H484" s="61">
        <v>2E-3</v>
      </c>
      <c r="I484" s="61">
        <v>3.0000000000000001E-3</v>
      </c>
      <c r="J484" s="61"/>
      <c r="K484" s="61">
        <v>1E-3</v>
      </c>
      <c r="L484" s="61"/>
      <c r="M484" s="61">
        <v>1E-3</v>
      </c>
      <c r="N484" s="61"/>
      <c r="O484" s="61"/>
      <c r="P484" s="61"/>
      <c r="Q484" s="69">
        <f t="shared" si="100"/>
        <v>7.0000000000000001E-3</v>
      </c>
      <c r="R484" s="12">
        <v>1</v>
      </c>
      <c r="S484" s="13">
        <v>100</v>
      </c>
      <c r="T484" s="14">
        <f t="shared" si="102"/>
        <v>100</v>
      </c>
    </row>
    <row r="485" spans="1:20" ht="17.25" customHeight="1" x14ac:dyDescent="0.35">
      <c r="A485" s="61">
        <v>37</v>
      </c>
      <c r="B485" s="11" t="s">
        <v>7</v>
      </c>
      <c r="C485" s="68" t="s">
        <v>21</v>
      </c>
      <c r="D485" s="61"/>
      <c r="E485" s="61"/>
      <c r="F485" s="61"/>
      <c r="G485" s="61"/>
      <c r="H485" s="15"/>
      <c r="I485" s="15"/>
      <c r="J485" s="61"/>
      <c r="K485" s="61"/>
      <c r="L485" s="61"/>
      <c r="M485" s="15">
        <v>0.03</v>
      </c>
      <c r="N485" s="61"/>
      <c r="O485" s="61"/>
      <c r="P485" s="61"/>
      <c r="Q485" s="69">
        <f t="shared" si="100"/>
        <v>0.03</v>
      </c>
      <c r="R485" s="12">
        <f t="shared" si="104"/>
        <v>2.25</v>
      </c>
      <c r="S485" s="13">
        <v>400</v>
      </c>
      <c r="T485" s="14">
        <f t="shared" si="102"/>
        <v>900</v>
      </c>
    </row>
    <row r="486" spans="1:20" ht="17.25" customHeight="1" x14ac:dyDescent="0.35">
      <c r="A486" s="61">
        <v>38</v>
      </c>
      <c r="B486" s="11" t="s">
        <v>56</v>
      </c>
      <c r="C486" s="68" t="s">
        <v>21</v>
      </c>
      <c r="D486" s="61"/>
      <c r="E486" s="61"/>
      <c r="F486" s="61"/>
      <c r="G486" s="61">
        <v>1E-3</v>
      </c>
      <c r="H486" s="61"/>
      <c r="I486" s="61"/>
      <c r="J486" s="61"/>
      <c r="K486" s="61"/>
      <c r="L486" s="61"/>
      <c r="M486" s="61"/>
      <c r="N486" s="61"/>
      <c r="O486" s="61">
        <v>1E-3</v>
      </c>
      <c r="P486" s="61"/>
      <c r="Q486" s="69">
        <f t="shared" si="100"/>
        <v>2E-3</v>
      </c>
      <c r="R486" s="12">
        <f t="shared" si="104"/>
        <v>0.15</v>
      </c>
      <c r="S486" s="13">
        <v>1000</v>
      </c>
      <c r="T486" s="14">
        <f t="shared" si="102"/>
        <v>150</v>
      </c>
    </row>
    <row r="487" spans="1:20" ht="37.5" customHeight="1" x14ac:dyDescent="0.35">
      <c r="A487" s="62"/>
      <c r="B487" s="16" t="s">
        <v>26</v>
      </c>
      <c r="C487" s="59"/>
      <c r="D487" s="114">
        <f>SUM(D449:D486)</f>
        <v>0.22099999999999997</v>
      </c>
      <c r="E487" s="114">
        <f t="shared" ref="E487" si="105">SUM(E449:E486)</f>
        <v>0.03</v>
      </c>
      <c r="F487" s="114">
        <f t="shared" ref="F487" si="106">SUM(F449:F486)</f>
        <v>1.4999999999999999E-2</v>
      </c>
      <c r="G487" s="114">
        <f t="shared" ref="G487:H487" si="107">SUM(G449:G486)</f>
        <v>0.10600000000000001</v>
      </c>
      <c r="H487" s="114">
        <f t="shared" si="107"/>
        <v>0.15400000000000003</v>
      </c>
      <c r="I487" s="114">
        <v>0.224</v>
      </c>
      <c r="J487" s="114">
        <f t="shared" ref="J487" si="108">SUM(J449:J486)</f>
        <v>7.0000000000000007E-2</v>
      </c>
      <c r="K487" s="114">
        <f t="shared" ref="K487" si="109">SUM(K449:K486)</f>
        <v>2.6000000000000002E-2</v>
      </c>
      <c r="L487" s="114">
        <f t="shared" ref="L487:M487" si="110">SUM(L449:L486)</f>
        <v>2.6000000000000002E-2</v>
      </c>
      <c r="M487" s="114">
        <f t="shared" si="110"/>
        <v>0.128</v>
      </c>
      <c r="N487" s="114">
        <f t="shared" ref="N487" si="111">SUM(N449:N486)</f>
        <v>0</v>
      </c>
      <c r="O487" s="114">
        <f t="shared" ref="O487" si="112">SUM(O449:O486)</f>
        <v>7.0000000000000001E-3</v>
      </c>
      <c r="P487" s="114">
        <f>SUM(P449:P486)</f>
        <v>0</v>
      </c>
      <c r="Q487" s="70">
        <f>SUM(C487:P487)</f>
        <v>1.0069999999999999</v>
      </c>
      <c r="R487" s="55">
        <f>SUM(R449:R486)</f>
        <v>61.78</v>
      </c>
      <c r="S487" s="17"/>
      <c r="T487" s="17">
        <f>SUM(T449:T486)</f>
        <v>37499.199999999997</v>
      </c>
    </row>
    <row r="488" spans="1:20" ht="21.75" customHeight="1" x14ac:dyDescent="0.35">
      <c r="A488" s="4"/>
      <c r="B488" s="63"/>
      <c r="C488" s="4"/>
      <c r="D488" s="1"/>
      <c r="E488" s="1"/>
      <c r="F488" s="1"/>
      <c r="G488" s="1"/>
      <c r="H488" s="4"/>
      <c r="I488" s="4"/>
      <c r="J488" s="4"/>
      <c r="K488" s="4"/>
      <c r="L488" s="4"/>
      <c r="M488" s="4"/>
      <c r="N488" s="109"/>
      <c r="O488" s="4"/>
      <c r="P488" s="4"/>
      <c r="Q488" s="4"/>
      <c r="R488" s="56"/>
      <c r="S488" s="4"/>
      <c r="T488" s="4"/>
    </row>
    <row r="489" spans="1:20" ht="21.75" customHeight="1" x14ac:dyDescent="0.35">
      <c r="A489" s="4" t="s">
        <v>83</v>
      </c>
      <c r="B489" s="63"/>
      <c r="C489" s="4"/>
      <c r="D489" s="1"/>
      <c r="E489" s="1"/>
      <c r="F489" s="1"/>
      <c r="G489" s="1"/>
      <c r="H489" s="4" t="s">
        <v>84</v>
      </c>
      <c r="I489" s="4"/>
      <c r="J489" s="4"/>
      <c r="K489" s="4"/>
      <c r="L489" s="4"/>
      <c r="M489" s="4"/>
      <c r="N489" s="109"/>
      <c r="O489" s="4"/>
      <c r="P489" s="4" t="s">
        <v>85</v>
      </c>
      <c r="Q489" s="4"/>
      <c r="R489" s="56"/>
      <c r="S489" s="4"/>
      <c r="T489" s="4"/>
    </row>
    <row r="490" spans="1:20" ht="21.75" customHeight="1" x14ac:dyDescent="0.35">
      <c r="A490" s="191"/>
      <c r="B490" s="191"/>
      <c r="C490" s="191"/>
      <c r="D490" s="191"/>
      <c r="E490" s="191"/>
      <c r="F490" s="191"/>
      <c r="G490" s="191"/>
      <c r="H490" s="191"/>
      <c r="I490" s="191"/>
      <c r="J490" s="191"/>
      <c r="K490" s="191"/>
      <c r="L490" s="191"/>
      <c r="M490" s="191"/>
      <c r="N490" s="191"/>
      <c r="O490" s="191"/>
      <c r="P490" s="191"/>
      <c r="Q490" s="191"/>
      <c r="R490" s="191"/>
      <c r="S490" s="191"/>
      <c r="T490" s="4"/>
    </row>
    <row r="491" spans="1:20" ht="21.75" customHeight="1" x14ac:dyDescent="0.35">
      <c r="A491" s="4" t="s">
        <v>138</v>
      </c>
      <c r="B491" s="4"/>
      <c r="C491" s="4"/>
      <c r="D491" s="4"/>
      <c r="E491" s="4"/>
      <c r="F491" s="4"/>
      <c r="G491" s="4"/>
      <c r="H491" s="4"/>
      <c r="I491" s="4"/>
      <c r="J491" s="63"/>
      <c r="K491" s="1"/>
      <c r="L491" s="1"/>
      <c r="M491" s="1"/>
      <c r="N491" s="1"/>
      <c r="O491" s="1"/>
      <c r="P491" s="176" t="s">
        <v>103</v>
      </c>
      <c r="Q491" s="176"/>
      <c r="R491" s="176"/>
      <c r="S491" s="176"/>
      <c r="T491" s="176"/>
    </row>
    <row r="492" spans="1:20" ht="21.75" customHeight="1" x14ac:dyDescent="0.35">
      <c r="A492" s="1"/>
      <c r="B492" s="177" t="s">
        <v>0</v>
      </c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7"/>
      <c r="N492" s="177"/>
      <c r="O492" s="177"/>
      <c r="P492" s="177"/>
      <c r="Q492" s="177"/>
      <c r="R492" s="177"/>
      <c r="S492" s="177"/>
      <c r="T492" s="3"/>
    </row>
    <row r="493" spans="1:20" ht="21.75" customHeight="1" x14ac:dyDescent="0.35">
      <c r="A493" s="4" t="s">
        <v>254</v>
      </c>
      <c r="B493" s="63"/>
      <c r="C493" s="4"/>
      <c r="D493" s="109"/>
      <c r="E493" s="109"/>
      <c r="F493" s="109"/>
      <c r="G493" s="109"/>
      <c r="H493" s="109"/>
      <c r="I493" s="109"/>
      <c r="J493" s="109"/>
      <c r="K493" s="109"/>
      <c r="L493" s="109"/>
      <c r="M493" s="109"/>
      <c r="N493" s="109"/>
      <c r="O493" s="176" t="s">
        <v>211</v>
      </c>
      <c r="P493" s="176"/>
      <c r="Q493" s="176"/>
      <c r="R493" s="176"/>
      <c r="S493" s="176"/>
      <c r="T493" s="176"/>
    </row>
    <row r="494" spans="1:20" ht="21.75" customHeight="1" x14ac:dyDescent="0.35">
      <c r="A494" s="185" t="s">
        <v>2</v>
      </c>
      <c r="B494" s="185"/>
      <c r="C494" s="110"/>
      <c r="D494" s="111">
        <v>75</v>
      </c>
      <c r="E494" s="6"/>
      <c r="F494" s="6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7"/>
      <c r="R494" s="54"/>
      <c r="S494" s="8"/>
      <c r="T494" s="3"/>
    </row>
    <row r="495" spans="1:20" ht="21.75" customHeight="1" x14ac:dyDescent="0.35">
      <c r="A495" s="186" t="s">
        <v>3</v>
      </c>
      <c r="B495" s="187"/>
      <c r="C495" s="187"/>
      <c r="D495" s="188"/>
      <c r="E495" s="188"/>
      <c r="F495" s="188"/>
      <c r="G495" s="188"/>
      <c r="H495" s="188"/>
      <c r="I495" s="188"/>
      <c r="J495" s="188"/>
      <c r="K495" s="188"/>
      <c r="L495" s="188"/>
      <c r="M495" s="188"/>
      <c r="N495" s="188"/>
      <c r="O495" s="188"/>
      <c r="P495" s="188"/>
      <c r="Q495" s="187"/>
      <c r="R495" s="187"/>
      <c r="S495" s="187"/>
      <c r="T495" s="189"/>
    </row>
    <row r="496" spans="1:20" x14ac:dyDescent="0.35">
      <c r="A496" s="190" t="s">
        <v>19</v>
      </c>
      <c r="B496" s="9"/>
      <c r="C496" s="10"/>
      <c r="D496" s="178" t="s">
        <v>11</v>
      </c>
      <c r="E496" s="178"/>
      <c r="F496" s="178"/>
      <c r="G496" s="178"/>
      <c r="H496" s="178" t="s">
        <v>12</v>
      </c>
      <c r="I496" s="178"/>
      <c r="J496" s="178"/>
      <c r="K496" s="178"/>
      <c r="L496" s="178"/>
      <c r="M496" s="178" t="s">
        <v>14</v>
      </c>
      <c r="N496" s="178"/>
      <c r="O496" s="178"/>
      <c r="P496" s="178"/>
      <c r="Q496" s="179" t="s">
        <v>15</v>
      </c>
      <c r="R496" s="181" t="s">
        <v>16</v>
      </c>
      <c r="S496" s="183" t="s">
        <v>17</v>
      </c>
      <c r="T496" s="183" t="s">
        <v>18</v>
      </c>
    </row>
    <row r="497" spans="1:20" ht="64.2" customHeight="1" x14ac:dyDescent="0.35">
      <c r="A497" s="178"/>
      <c r="B497" s="65" t="s">
        <v>27</v>
      </c>
      <c r="C497" s="59" t="s">
        <v>28</v>
      </c>
      <c r="D497" s="140" t="s">
        <v>179</v>
      </c>
      <c r="E497" s="65" t="s">
        <v>4</v>
      </c>
      <c r="F497" s="65" t="s">
        <v>99</v>
      </c>
      <c r="G497" s="65" t="s">
        <v>29</v>
      </c>
      <c r="H497" s="140" t="s">
        <v>93</v>
      </c>
      <c r="I497" s="140" t="s">
        <v>237</v>
      </c>
      <c r="J497" s="65" t="s">
        <v>4</v>
      </c>
      <c r="K497" s="140" t="s">
        <v>37</v>
      </c>
      <c r="L497" s="65" t="s">
        <v>13</v>
      </c>
      <c r="M497" s="140" t="s">
        <v>128</v>
      </c>
      <c r="N497" s="65"/>
      <c r="O497" s="140" t="s">
        <v>109</v>
      </c>
      <c r="P497" s="137"/>
      <c r="Q497" s="180"/>
      <c r="R497" s="182"/>
      <c r="S497" s="184"/>
      <c r="T497" s="184"/>
    </row>
    <row r="498" spans="1:20" ht="17.25" customHeight="1" x14ac:dyDescent="0.35">
      <c r="A498" s="61">
        <v>1</v>
      </c>
      <c r="B498" s="11" t="s">
        <v>37</v>
      </c>
      <c r="C498" s="68" t="s">
        <v>20</v>
      </c>
      <c r="D498" s="61"/>
      <c r="E498" s="61"/>
      <c r="F498" s="61"/>
      <c r="G498" s="61"/>
      <c r="H498" s="61"/>
      <c r="I498" s="61"/>
      <c r="J498" s="61"/>
      <c r="K498" s="15"/>
      <c r="L498" s="61"/>
      <c r="M498" s="15"/>
      <c r="N498" s="61"/>
      <c r="O498" s="15"/>
      <c r="P498" s="61"/>
      <c r="Q498" s="69">
        <f>SUM(D498:P498)</f>
        <v>0</v>
      </c>
      <c r="R498" s="12">
        <f t="shared" ref="R498:R535" si="113">Q498*75</f>
        <v>0</v>
      </c>
      <c r="S498" s="13">
        <v>150</v>
      </c>
      <c r="T498" s="14">
        <f>R498*S498</f>
        <v>0</v>
      </c>
    </row>
    <row r="499" spans="1:20" ht="17.25" customHeight="1" x14ac:dyDescent="0.35">
      <c r="A499" s="61">
        <v>2</v>
      </c>
      <c r="B499" s="11" t="s">
        <v>40</v>
      </c>
      <c r="C499" s="68" t="s">
        <v>21</v>
      </c>
      <c r="D499" s="61"/>
      <c r="E499" s="61"/>
      <c r="F499" s="61"/>
      <c r="G499" s="61"/>
      <c r="H499" s="61"/>
      <c r="I499" s="61"/>
      <c r="J499" s="61"/>
      <c r="K499" s="15"/>
      <c r="L499" s="61"/>
      <c r="M499" s="15"/>
      <c r="N499" s="61"/>
      <c r="O499" s="61"/>
      <c r="P499" s="61"/>
      <c r="Q499" s="69">
        <f t="shared" ref="Q499:Q535" si="114">SUM(D499:P499)</f>
        <v>0</v>
      </c>
      <c r="R499" s="12">
        <f t="shared" si="113"/>
        <v>0</v>
      </c>
      <c r="S499" s="13">
        <v>300</v>
      </c>
      <c r="T499" s="14">
        <f t="shared" ref="T499:T535" si="115">R499*S499</f>
        <v>0</v>
      </c>
    </row>
    <row r="500" spans="1:20" ht="17.25" customHeight="1" x14ac:dyDescent="0.35">
      <c r="A500" s="61">
        <v>3</v>
      </c>
      <c r="B500" s="11" t="s">
        <v>38</v>
      </c>
      <c r="C500" s="68" t="s">
        <v>22</v>
      </c>
      <c r="D500" s="61"/>
      <c r="E500" s="61"/>
      <c r="F500" s="61"/>
      <c r="G500" s="61"/>
      <c r="H500" s="61"/>
      <c r="I500" s="61"/>
      <c r="J500" s="61"/>
      <c r="K500" s="61"/>
      <c r="L500" s="61"/>
      <c r="M500" s="15"/>
      <c r="N500" s="61"/>
      <c r="O500" s="61"/>
      <c r="P500" s="61"/>
      <c r="Q500" s="69">
        <f t="shared" si="114"/>
        <v>0</v>
      </c>
      <c r="R500" s="12">
        <f t="shared" si="113"/>
        <v>0</v>
      </c>
      <c r="S500" s="13">
        <v>90</v>
      </c>
      <c r="T500" s="14">
        <f t="shared" si="115"/>
        <v>0</v>
      </c>
    </row>
    <row r="501" spans="1:20" ht="17.25" customHeight="1" x14ac:dyDescent="0.35">
      <c r="A501" s="61">
        <v>4</v>
      </c>
      <c r="B501" s="11" t="s">
        <v>60</v>
      </c>
      <c r="C501" s="68" t="s">
        <v>22</v>
      </c>
      <c r="D501" s="61"/>
      <c r="E501" s="61"/>
      <c r="F501" s="61"/>
      <c r="G501" s="61"/>
      <c r="H501" s="61"/>
      <c r="I501" s="61"/>
      <c r="J501" s="61"/>
      <c r="K501" s="61"/>
      <c r="L501" s="61"/>
      <c r="M501" s="15"/>
      <c r="N501" s="61"/>
      <c r="O501" s="61"/>
      <c r="P501" s="61"/>
      <c r="Q501" s="69">
        <f t="shared" si="114"/>
        <v>0</v>
      </c>
      <c r="R501" s="12">
        <f t="shared" si="113"/>
        <v>0</v>
      </c>
      <c r="S501" s="13">
        <v>30</v>
      </c>
      <c r="T501" s="14">
        <f t="shared" si="115"/>
        <v>0</v>
      </c>
    </row>
    <row r="502" spans="1:20" ht="17.25" customHeight="1" x14ac:dyDescent="0.35">
      <c r="A502" s="61">
        <v>5</v>
      </c>
      <c r="B502" s="11" t="s">
        <v>39</v>
      </c>
      <c r="C502" s="68" t="s">
        <v>22</v>
      </c>
      <c r="D502" s="61"/>
      <c r="E502" s="61"/>
      <c r="F502" s="61"/>
      <c r="G502" s="61"/>
      <c r="H502" s="61"/>
      <c r="I502" s="61"/>
      <c r="J502" s="61"/>
      <c r="K502" s="61"/>
      <c r="L502" s="61"/>
      <c r="M502" s="15"/>
      <c r="N502" s="61"/>
      <c r="O502" s="61"/>
      <c r="P502" s="61"/>
      <c r="Q502" s="69">
        <f t="shared" si="114"/>
        <v>0</v>
      </c>
      <c r="R502" s="12">
        <f t="shared" si="113"/>
        <v>0</v>
      </c>
      <c r="S502" s="13">
        <v>25</v>
      </c>
      <c r="T502" s="14">
        <f t="shared" si="115"/>
        <v>0</v>
      </c>
    </row>
    <row r="503" spans="1:20" ht="17.25" customHeight="1" x14ac:dyDescent="0.35">
      <c r="A503" s="61">
        <v>6</v>
      </c>
      <c r="B503" s="11" t="s">
        <v>30</v>
      </c>
      <c r="C503" s="68" t="s">
        <v>21</v>
      </c>
      <c r="D503" s="61"/>
      <c r="E503" s="61"/>
      <c r="F503" s="61"/>
      <c r="G503" s="61"/>
      <c r="H503" s="15"/>
      <c r="I503" s="61"/>
      <c r="J503" s="61"/>
      <c r="K503" s="61"/>
      <c r="L503" s="61"/>
      <c r="M503" s="61"/>
      <c r="N503" s="61"/>
      <c r="O503" s="61"/>
      <c r="P503" s="61"/>
      <c r="Q503" s="69">
        <f t="shared" si="114"/>
        <v>0</v>
      </c>
      <c r="R503" s="12">
        <f t="shared" si="113"/>
        <v>0</v>
      </c>
      <c r="S503" s="13">
        <v>250</v>
      </c>
      <c r="T503" s="14">
        <f t="shared" si="115"/>
        <v>0</v>
      </c>
    </row>
    <row r="504" spans="1:20" ht="17.25" customHeight="1" x14ac:dyDescent="0.35">
      <c r="A504" s="61">
        <v>7</v>
      </c>
      <c r="B504" s="11" t="s">
        <v>31</v>
      </c>
      <c r="C504" s="68" t="s">
        <v>21</v>
      </c>
      <c r="D504" s="61">
        <v>0.03</v>
      </c>
      <c r="E504" s="61"/>
      <c r="F504" s="61"/>
      <c r="G504" s="61"/>
      <c r="H504" s="61"/>
      <c r="I504" s="61"/>
      <c r="J504" s="61"/>
      <c r="K504" s="15"/>
      <c r="L504" s="61"/>
      <c r="M504" s="15"/>
      <c r="N504" s="61"/>
      <c r="O504" s="61"/>
      <c r="P504" s="61"/>
      <c r="Q504" s="69">
        <f t="shared" si="114"/>
        <v>0.03</v>
      </c>
      <c r="R504" s="12">
        <f t="shared" si="113"/>
        <v>2.25</v>
      </c>
      <c r="S504" s="13">
        <v>400</v>
      </c>
      <c r="T504" s="14">
        <f t="shared" si="115"/>
        <v>900</v>
      </c>
    </row>
    <row r="505" spans="1:20" ht="17.25" customHeight="1" x14ac:dyDescent="0.35">
      <c r="A505" s="61">
        <v>8</v>
      </c>
      <c r="B505" s="11" t="s">
        <v>25</v>
      </c>
      <c r="C505" s="68" t="s">
        <v>21</v>
      </c>
      <c r="D505" s="61"/>
      <c r="E505" s="61"/>
      <c r="F505" s="61"/>
      <c r="G505" s="61"/>
      <c r="H505" s="15">
        <v>0.03</v>
      </c>
      <c r="I505" s="15">
        <v>7.4999999999999997E-2</v>
      </c>
      <c r="J505" s="61"/>
      <c r="K505" s="61"/>
      <c r="L505" s="61"/>
      <c r="M505" s="61"/>
      <c r="N505" s="61"/>
      <c r="O505" s="61"/>
      <c r="P505" s="61"/>
      <c r="Q505" s="69">
        <f t="shared" si="114"/>
        <v>0.105</v>
      </c>
      <c r="R505" s="12">
        <f t="shared" si="113"/>
        <v>7.875</v>
      </c>
      <c r="S505" s="13">
        <v>2600</v>
      </c>
      <c r="T505" s="14">
        <f t="shared" si="115"/>
        <v>20475</v>
      </c>
    </row>
    <row r="506" spans="1:20" ht="17.25" customHeight="1" x14ac:dyDescent="0.35">
      <c r="A506" s="61">
        <v>9</v>
      </c>
      <c r="B506" s="11" t="s">
        <v>63</v>
      </c>
      <c r="C506" s="68" t="s">
        <v>21</v>
      </c>
      <c r="D506" s="61"/>
      <c r="E506" s="61"/>
      <c r="F506" s="61"/>
      <c r="G506" s="61"/>
      <c r="H506" s="61"/>
      <c r="I506" s="61"/>
      <c r="J506" s="61"/>
      <c r="K506" s="15"/>
      <c r="L506" s="61"/>
      <c r="M506" s="15"/>
      <c r="N506" s="61"/>
      <c r="O506" s="61"/>
      <c r="P506" s="61"/>
      <c r="Q506" s="69">
        <f t="shared" si="114"/>
        <v>0</v>
      </c>
      <c r="R506" s="12">
        <f t="shared" si="113"/>
        <v>0</v>
      </c>
      <c r="S506" s="13">
        <v>500</v>
      </c>
      <c r="T506" s="14">
        <f t="shared" si="115"/>
        <v>0</v>
      </c>
    </row>
    <row r="507" spans="1:20" ht="17.25" customHeight="1" x14ac:dyDescent="0.35">
      <c r="A507" s="61">
        <v>10</v>
      </c>
      <c r="B507" s="11" t="s">
        <v>33</v>
      </c>
      <c r="C507" s="68" t="s">
        <v>22</v>
      </c>
      <c r="D507" s="61"/>
      <c r="E507" s="61"/>
      <c r="F507" s="61"/>
      <c r="G507" s="61"/>
      <c r="H507" s="61"/>
      <c r="I507" s="61"/>
      <c r="J507" s="61"/>
      <c r="K507" s="61"/>
      <c r="L507" s="61"/>
      <c r="M507" s="15">
        <v>0.02</v>
      </c>
      <c r="N507" s="61"/>
      <c r="O507" s="61"/>
      <c r="P507" s="61"/>
      <c r="Q507" s="69">
        <f t="shared" si="114"/>
        <v>0.02</v>
      </c>
      <c r="R507" s="12">
        <f>Q507*75</f>
        <v>1.5</v>
      </c>
      <c r="S507" s="13">
        <v>55</v>
      </c>
      <c r="T507" s="14">
        <f t="shared" si="115"/>
        <v>82.5</v>
      </c>
    </row>
    <row r="508" spans="1:20" ht="17.25" customHeight="1" x14ac:dyDescent="0.35">
      <c r="A508" s="61">
        <v>11</v>
      </c>
      <c r="B508" s="11" t="s">
        <v>51</v>
      </c>
      <c r="C508" s="68" t="s">
        <v>21</v>
      </c>
      <c r="D508" s="61"/>
      <c r="E508" s="61"/>
      <c r="F508" s="61"/>
      <c r="G508" s="61"/>
      <c r="H508" s="61"/>
      <c r="I508" s="61"/>
      <c r="J508" s="61"/>
      <c r="K508" s="15"/>
      <c r="L508" s="61"/>
      <c r="M508" s="15"/>
      <c r="N508" s="61"/>
      <c r="O508" s="61"/>
      <c r="P508" s="61"/>
      <c r="Q508" s="69">
        <f t="shared" si="114"/>
        <v>0</v>
      </c>
      <c r="R508" s="12">
        <f t="shared" si="113"/>
        <v>0</v>
      </c>
      <c r="S508" s="13">
        <v>1500</v>
      </c>
      <c r="T508" s="14">
        <f t="shared" si="115"/>
        <v>0</v>
      </c>
    </row>
    <row r="509" spans="1:20" ht="17.25" customHeight="1" x14ac:dyDescent="0.35">
      <c r="A509" s="61">
        <v>12</v>
      </c>
      <c r="B509" s="11" t="s">
        <v>42</v>
      </c>
      <c r="C509" s="68" t="s">
        <v>21</v>
      </c>
      <c r="D509" s="61"/>
      <c r="E509" s="61"/>
      <c r="F509" s="61"/>
      <c r="G509" s="61"/>
      <c r="H509" s="15">
        <v>0.04</v>
      </c>
      <c r="I509" s="15">
        <v>0.06</v>
      </c>
      <c r="J509" s="61"/>
      <c r="K509" s="61"/>
      <c r="L509" s="61"/>
      <c r="M509" s="61"/>
      <c r="N509" s="61"/>
      <c r="O509" s="61"/>
      <c r="P509" s="61"/>
      <c r="Q509" s="69">
        <f t="shared" si="114"/>
        <v>0.1</v>
      </c>
      <c r="R509" s="12">
        <f t="shared" si="113"/>
        <v>7.5</v>
      </c>
      <c r="S509" s="13">
        <v>140</v>
      </c>
      <c r="T509" s="14">
        <f t="shared" si="115"/>
        <v>1050</v>
      </c>
    </row>
    <row r="510" spans="1:20" ht="17.25" customHeight="1" x14ac:dyDescent="0.35">
      <c r="A510" s="61">
        <v>13</v>
      </c>
      <c r="B510" s="11" t="s">
        <v>32</v>
      </c>
      <c r="C510" s="68" t="s">
        <v>21</v>
      </c>
      <c r="D510" s="61"/>
      <c r="E510" s="61"/>
      <c r="F510" s="61"/>
      <c r="G510" s="61"/>
      <c r="H510" s="61"/>
      <c r="I510" s="61"/>
      <c r="J510" s="61"/>
      <c r="K510" s="61"/>
      <c r="L510" s="61"/>
      <c r="M510" s="15"/>
      <c r="N510" s="61"/>
      <c r="O510" s="61"/>
      <c r="P510" s="15"/>
      <c r="Q510" s="69">
        <f t="shared" si="114"/>
        <v>0</v>
      </c>
      <c r="R510" s="12">
        <f t="shared" si="113"/>
        <v>0</v>
      </c>
      <c r="S510" s="13">
        <v>250</v>
      </c>
      <c r="T510" s="14">
        <f t="shared" si="115"/>
        <v>0</v>
      </c>
    </row>
    <row r="511" spans="1:20" ht="17.25" customHeight="1" x14ac:dyDescent="0.35">
      <c r="A511" s="61">
        <v>14</v>
      </c>
      <c r="B511" s="11" t="s">
        <v>5</v>
      </c>
      <c r="C511" s="68" t="s">
        <v>21</v>
      </c>
      <c r="D511" s="15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9">
        <f t="shared" si="114"/>
        <v>0</v>
      </c>
      <c r="R511" s="12">
        <f t="shared" si="113"/>
        <v>0</v>
      </c>
      <c r="S511" s="13">
        <v>200</v>
      </c>
      <c r="T511" s="14">
        <f t="shared" si="115"/>
        <v>0</v>
      </c>
    </row>
    <row r="512" spans="1:20" ht="17.25" customHeight="1" x14ac:dyDescent="0.35">
      <c r="A512" s="61">
        <v>15</v>
      </c>
      <c r="B512" s="11" t="s">
        <v>35</v>
      </c>
      <c r="C512" s="68" t="s">
        <v>21</v>
      </c>
      <c r="D512" s="61"/>
      <c r="E512" s="61"/>
      <c r="F512" s="61"/>
      <c r="G512" s="61"/>
      <c r="H512" s="15"/>
      <c r="I512" s="61"/>
      <c r="J512" s="61"/>
      <c r="K512" s="61"/>
      <c r="L512" s="61"/>
      <c r="M512" s="61"/>
      <c r="N512" s="61"/>
      <c r="O512" s="61"/>
      <c r="P512" s="61"/>
      <c r="Q512" s="69">
        <f t="shared" si="114"/>
        <v>0</v>
      </c>
      <c r="R512" s="12">
        <f t="shared" si="113"/>
        <v>0</v>
      </c>
      <c r="S512" s="13">
        <v>450</v>
      </c>
      <c r="T512" s="14">
        <f t="shared" si="115"/>
        <v>0</v>
      </c>
    </row>
    <row r="513" spans="1:20" ht="17.25" customHeight="1" x14ac:dyDescent="0.35">
      <c r="A513" s="61">
        <v>16</v>
      </c>
      <c r="B513" s="11" t="s">
        <v>55</v>
      </c>
      <c r="C513" s="68" t="s">
        <v>21</v>
      </c>
      <c r="D513" s="61"/>
      <c r="E513" s="61"/>
      <c r="F513" s="61"/>
      <c r="G513" s="61"/>
      <c r="H513" s="61"/>
      <c r="I513" s="61"/>
      <c r="J513" s="61"/>
      <c r="K513" s="15"/>
      <c r="L513" s="61"/>
      <c r="M513" s="15"/>
      <c r="N513" s="61"/>
      <c r="O513" s="61"/>
      <c r="P513" s="61"/>
      <c r="Q513" s="69">
        <f t="shared" si="114"/>
        <v>0</v>
      </c>
      <c r="R513" s="12">
        <f t="shared" si="113"/>
        <v>0</v>
      </c>
      <c r="S513" s="13">
        <v>50</v>
      </c>
      <c r="T513" s="14">
        <f t="shared" si="115"/>
        <v>0</v>
      </c>
    </row>
    <row r="514" spans="1:20" ht="17.25" customHeight="1" x14ac:dyDescent="0.35">
      <c r="A514" s="61">
        <v>17</v>
      </c>
      <c r="B514" s="11" t="s">
        <v>59</v>
      </c>
      <c r="C514" s="68" t="s">
        <v>21</v>
      </c>
      <c r="D514" s="61"/>
      <c r="E514" s="61"/>
      <c r="F514" s="61"/>
      <c r="G514" s="61"/>
      <c r="H514" s="61"/>
      <c r="I514" s="61"/>
      <c r="J514" s="61"/>
      <c r="K514" s="61"/>
      <c r="L514" s="15">
        <v>0.02</v>
      </c>
      <c r="M514" s="15"/>
      <c r="N514" s="61"/>
      <c r="O514" s="61">
        <v>0.02</v>
      </c>
      <c r="P514" s="61"/>
      <c r="Q514" s="69">
        <f t="shared" si="114"/>
        <v>0.04</v>
      </c>
      <c r="R514" s="12">
        <f t="shared" si="113"/>
        <v>3</v>
      </c>
      <c r="S514" s="13">
        <v>600</v>
      </c>
      <c r="T514" s="14">
        <f t="shared" si="115"/>
        <v>1800</v>
      </c>
    </row>
    <row r="515" spans="1:20" ht="17.25" customHeight="1" x14ac:dyDescent="0.35">
      <c r="A515" s="61">
        <v>18</v>
      </c>
      <c r="B515" s="11" t="s">
        <v>43</v>
      </c>
      <c r="C515" s="68" t="s">
        <v>21</v>
      </c>
      <c r="D515" s="15">
        <v>6.0000000000000001E-3</v>
      </c>
      <c r="E515" s="61"/>
      <c r="F515" s="61"/>
      <c r="G515" s="15">
        <v>5.0000000000000001E-3</v>
      </c>
      <c r="H515" s="61"/>
      <c r="I515" s="61"/>
      <c r="J515" s="61"/>
      <c r="K515" s="61">
        <v>5.0000000000000001E-3</v>
      </c>
      <c r="L515" s="15">
        <v>6.0000000000000001E-3</v>
      </c>
      <c r="M515" s="15">
        <v>5.0000000000000001E-3</v>
      </c>
      <c r="N515" s="61"/>
      <c r="O515" s="15">
        <v>6.0000000000000001E-3</v>
      </c>
      <c r="P515" s="61"/>
      <c r="Q515" s="69">
        <v>0.03</v>
      </c>
      <c r="R515" s="12">
        <f t="shared" si="113"/>
        <v>2.25</v>
      </c>
      <c r="S515" s="13">
        <v>460</v>
      </c>
      <c r="T515" s="14">
        <f t="shared" si="115"/>
        <v>1035</v>
      </c>
    </row>
    <row r="516" spans="1:20" ht="17.25" customHeight="1" x14ac:dyDescent="0.35">
      <c r="A516" s="61">
        <v>19</v>
      </c>
      <c r="B516" s="11" t="s">
        <v>54</v>
      </c>
      <c r="C516" s="68" t="s">
        <v>21</v>
      </c>
      <c r="D516" s="61"/>
      <c r="E516" s="61"/>
      <c r="F516" s="61"/>
      <c r="G516" s="61"/>
      <c r="H516" s="15"/>
      <c r="I516" s="61"/>
      <c r="J516" s="61"/>
      <c r="K516" s="15"/>
      <c r="L516" s="61"/>
      <c r="M516" s="15"/>
      <c r="N516" s="61"/>
      <c r="O516" s="61"/>
      <c r="P516" s="61"/>
      <c r="Q516" s="69">
        <f t="shared" si="114"/>
        <v>0</v>
      </c>
      <c r="R516" s="12">
        <f t="shared" si="113"/>
        <v>0</v>
      </c>
      <c r="S516" s="13">
        <v>80</v>
      </c>
      <c r="T516" s="14">
        <f t="shared" si="115"/>
        <v>0</v>
      </c>
    </row>
    <row r="517" spans="1:20" ht="17.25" customHeight="1" x14ac:dyDescent="0.35">
      <c r="A517" s="61">
        <v>20</v>
      </c>
      <c r="B517" s="11" t="s">
        <v>50</v>
      </c>
      <c r="C517" s="68" t="s">
        <v>21</v>
      </c>
      <c r="D517" s="61"/>
      <c r="E517" s="61"/>
      <c r="F517" s="61"/>
      <c r="G517" s="61"/>
      <c r="H517" s="15"/>
      <c r="I517" s="61"/>
      <c r="J517" s="61"/>
      <c r="K517" s="15"/>
      <c r="L517" s="61"/>
      <c r="M517" s="15"/>
      <c r="N517" s="61"/>
      <c r="O517" s="61"/>
      <c r="P517" s="61"/>
      <c r="Q517" s="69">
        <f t="shared" si="114"/>
        <v>0</v>
      </c>
      <c r="R517" s="12">
        <f t="shared" si="113"/>
        <v>0</v>
      </c>
      <c r="S517" s="13">
        <v>300</v>
      </c>
      <c r="T517" s="14">
        <f t="shared" si="115"/>
        <v>0</v>
      </c>
    </row>
    <row r="518" spans="1:20" ht="17.25" customHeight="1" x14ac:dyDescent="0.35">
      <c r="A518" s="61">
        <v>21</v>
      </c>
      <c r="B518" s="11" t="s">
        <v>45</v>
      </c>
      <c r="C518" s="68" t="s">
        <v>21</v>
      </c>
      <c r="D518" s="61"/>
      <c r="E518" s="61"/>
      <c r="F518" s="61"/>
      <c r="G518" s="61"/>
      <c r="H518" s="61"/>
      <c r="I518" s="15"/>
      <c r="J518" s="61"/>
      <c r="K518" s="61"/>
      <c r="L518" s="61"/>
      <c r="M518" s="61"/>
      <c r="N518" s="61"/>
      <c r="O518" s="61"/>
      <c r="P518" s="61"/>
      <c r="Q518" s="69">
        <f t="shared" si="114"/>
        <v>0</v>
      </c>
      <c r="R518" s="12">
        <f t="shared" si="113"/>
        <v>0</v>
      </c>
      <c r="S518" s="13">
        <v>250</v>
      </c>
      <c r="T518" s="14">
        <f t="shared" si="115"/>
        <v>0</v>
      </c>
    </row>
    <row r="519" spans="1:20" ht="17.25" customHeight="1" x14ac:dyDescent="0.35">
      <c r="A519" s="61">
        <v>22</v>
      </c>
      <c r="B519" s="11" t="s">
        <v>49</v>
      </c>
      <c r="C519" s="68" t="s">
        <v>21</v>
      </c>
      <c r="D519" s="61"/>
      <c r="E519" s="61"/>
      <c r="F519" s="61"/>
      <c r="G519" s="61"/>
      <c r="H519" s="61"/>
      <c r="I519" s="15"/>
      <c r="J519" s="61"/>
      <c r="K519" s="61"/>
      <c r="L519" s="61"/>
      <c r="M519" s="61"/>
      <c r="N519" s="61"/>
      <c r="O519" s="61"/>
      <c r="P519" s="61"/>
      <c r="Q519" s="69">
        <f t="shared" si="114"/>
        <v>0</v>
      </c>
      <c r="R519" s="12">
        <f t="shared" si="113"/>
        <v>0</v>
      </c>
      <c r="S519" s="13">
        <v>400</v>
      </c>
      <c r="T519" s="14">
        <f t="shared" si="115"/>
        <v>0</v>
      </c>
    </row>
    <row r="520" spans="1:20" ht="17.25" customHeight="1" x14ac:dyDescent="0.35">
      <c r="A520" s="61">
        <v>23</v>
      </c>
      <c r="B520" s="11" t="s">
        <v>4</v>
      </c>
      <c r="C520" s="68" t="s">
        <v>21</v>
      </c>
      <c r="D520" s="61"/>
      <c r="E520" s="15">
        <v>0.03</v>
      </c>
      <c r="F520" s="15"/>
      <c r="G520" s="61"/>
      <c r="H520" s="61"/>
      <c r="I520" s="61"/>
      <c r="J520" s="15">
        <v>7.0000000000000007E-2</v>
      </c>
      <c r="K520" s="61"/>
      <c r="L520" s="61"/>
      <c r="M520" s="61"/>
      <c r="N520" s="15"/>
      <c r="O520" s="61"/>
      <c r="P520" s="61"/>
      <c r="Q520" s="69">
        <f t="shared" si="114"/>
        <v>0.1</v>
      </c>
      <c r="R520" s="12">
        <f t="shared" si="113"/>
        <v>7.5</v>
      </c>
      <c r="S520" s="13">
        <v>95</v>
      </c>
      <c r="T520" s="14">
        <f t="shared" si="115"/>
        <v>712.5</v>
      </c>
    </row>
    <row r="521" spans="1:20" ht="17.25" customHeight="1" x14ac:dyDescent="0.35">
      <c r="A521" s="61">
        <v>24</v>
      </c>
      <c r="B521" s="11" t="s">
        <v>6</v>
      </c>
      <c r="C521" s="68" t="s">
        <v>20</v>
      </c>
      <c r="D521" s="61"/>
      <c r="E521" s="61"/>
      <c r="F521" s="61"/>
      <c r="G521" s="61"/>
      <c r="H521" s="61">
        <v>3.0000000000000001E-3</v>
      </c>
      <c r="I521" s="61">
        <v>5.0000000000000001E-3</v>
      </c>
      <c r="J521" s="61"/>
      <c r="K521" s="61"/>
      <c r="L521" s="61"/>
      <c r="M521" s="61">
        <v>2E-3</v>
      </c>
      <c r="N521" s="61"/>
      <c r="O521" s="61"/>
      <c r="P521" s="61"/>
      <c r="Q521" s="69">
        <f t="shared" si="114"/>
        <v>0.01</v>
      </c>
      <c r="R521" s="12">
        <f t="shared" si="113"/>
        <v>0.75</v>
      </c>
      <c r="S521" s="13">
        <v>520</v>
      </c>
      <c r="T521" s="14">
        <f t="shared" si="115"/>
        <v>390</v>
      </c>
    </row>
    <row r="522" spans="1:20" ht="17.25" customHeight="1" x14ac:dyDescent="0.35">
      <c r="A522" s="61">
        <v>25</v>
      </c>
      <c r="B522" s="11" t="s">
        <v>36</v>
      </c>
      <c r="C522" s="68" t="s">
        <v>21</v>
      </c>
      <c r="D522" s="61"/>
      <c r="E522" s="61"/>
      <c r="F522" s="61"/>
      <c r="G522" s="61"/>
      <c r="H522" s="15"/>
      <c r="I522" s="61"/>
      <c r="J522" s="61"/>
      <c r="K522" s="61"/>
      <c r="L522" s="61"/>
      <c r="M522" s="15"/>
      <c r="N522" s="61"/>
      <c r="O522" s="61"/>
      <c r="P522" s="61"/>
      <c r="Q522" s="69">
        <f t="shared" si="114"/>
        <v>0</v>
      </c>
      <c r="R522" s="12">
        <f t="shared" si="113"/>
        <v>0</v>
      </c>
      <c r="S522" s="13">
        <v>200</v>
      </c>
      <c r="T522" s="14">
        <f t="shared" si="115"/>
        <v>0</v>
      </c>
    </row>
    <row r="523" spans="1:20" ht="17.25" customHeight="1" x14ac:dyDescent="0.35">
      <c r="A523" s="61">
        <v>26</v>
      </c>
      <c r="B523" s="11" t="s">
        <v>8</v>
      </c>
      <c r="C523" s="68" t="s">
        <v>21</v>
      </c>
      <c r="D523" s="61"/>
      <c r="E523" s="61"/>
      <c r="F523" s="61"/>
      <c r="G523" s="61"/>
      <c r="H523" s="15">
        <v>1.2E-2</v>
      </c>
      <c r="I523" s="15">
        <v>3.5000000000000003E-2</v>
      </c>
      <c r="J523" s="61"/>
      <c r="K523" s="61"/>
      <c r="L523" s="61"/>
      <c r="M523" s="61"/>
      <c r="N523" s="61"/>
      <c r="O523" s="61"/>
      <c r="P523" s="61"/>
      <c r="Q523" s="69">
        <f t="shared" si="114"/>
        <v>4.7E-2</v>
      </c>
      <c r="R523" s="12">
        <f t="shared" si="113"/>
        <v>3.5249999999999999</v>
      </c>
      <c r="S523" s="13">
        <v>140</v>
      </c>
      <c r="T523" s="14">
        <f t="shared" si="115"/>
        <v>493.5</v>
      </c>
    </row>
    <row r="524" spans="1:20" ht="17.25" customHeight="1" x14ac:dyDescent="0.35">
      <c r="A524" s="61">
        <v>27</v>
      </c>
      <c r="B524" s="11" t="s">
        <v>46</v>
      </c>
      <c r="C524" s="68" t="s">
        <v>21</v>
      </c>
      <c r="D524" s="61"/>
      <c r="E524" s="61"/>
      <c r="F524" s="61"/>
      <c r="G524" s="61"/>
      <c r="H524" s="61"/>
      <c r="I524" s="61"/>
      <c r="J524" s="61"/>
      <c r="K524" s="61"/>
      <c r="L524" s="61"/>
      <c r="M524" s="15"/>
      <c r="N524" s="15"/>
      <c r="O524" s="61"/>
      <c r="P524" s="61"/>
      <c r="Q524" s="69">
        <f t="shared" si="114"/>
        <v>0</v>
      </c>
      <c r="R524" s="12">
        <f t="shared" si="113"/>
        <v>0</v>
      </c>
      <c r="S524" s="13">
        <v>400</v>
      </c>
      <c r="T524" s="14">
        <f t="shared" si="115"/>
        <v>0</v>
      </c>
    </row>
    <row r="525" spans="1:20" ht="17.25" customHeight="1" x14ac:dyDescent="0.35">
      <c r="A525" s="61">
        <v>28</v>
      </c>
      <c r="B525" s="11" t="s">
        <v>61</v>
      </c>
      <c r="C525" s="68" t="s">
        <v>21</v>
      </c>
      <c r="D525" s="15">
        <v>8.9999999999999993E-3</v>
      </c>
      <c r="E525" s="61"/>
      <c r="F525" s="15">
        <v>1.4999999999999999E-2</v>
      </c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9">
        <f t="shared" si="114"/>
        <v>2.4E-2</v>
      </c>
      <c r="R525" s="12">
        <f t="shared" si="113"/>
        <v>1.8</v>
      </c>
      <c r="S525" s="13">
        <v>800</v>
      </c>
      <c r="T525" s="14">
        <f t="shared" si="115"/>
        <v>1440</v>
      </c>
    </row>
    <row r="526" spans="1:20" ht="17.25" customHeight="1" x14ac:dyDescent="0.35">
      <c r="A526" s="61">
        <v>29</v>
      </c>
      <c r="B526" s="11" t="s">
        <v>102</v>
      </c>
      <c r="C526" s="68" t="s">
        <v>22</v>
      </c>
      <c r="D526" s="61"/>
      <c r="E526" s="61"/>
      <c r="F526" s="61"/>
      <c r="G526" s="61"/>
      <c r="H526" s="61"/>
      <c r="I526" s="61"/>
      <c r="J526" s="61"/>
      <c r="K526" s="61"/>
      <c r="L526" s="61"/>
      <c r="M526" s="15"/>
      <c r="N526" s="61"/>
      <c r="O526" s="61"/>
      <c r="P526" s="61"/>
      <c r="Q526" s="69">
        <f t="shared" si="114"/>
        <v>0</v>
      </c>
      <c r="R526" s="12">
        <f t="shared" si="113"/>
        <v>0</v>
      </c>
      <c r="S526" s="13">
        <v>400</v>
      </c>
      <c r="T526" s="14">
        <f t="shared" si="115"/>
        <v>0</v>
      </c>
    </row>
    <row r="527" spans="1:20" ht="17.25" customHeight="1" x14ac:dyDescent="0.35">
      <c r="A527" s="61">
        <v>30</v>
      </c>
      <c r="B527" s="11" t="s">
        <v>9</v>
      </c>
      <c r="C527" s="68" t="s">
        <v>21</v>
      </c>
      <c r="D527" s="61"/>
      <c r="E527" s="61"/>
      <c r="F527" s="61"/>
      <c r="G527" s="61"/>
      <c r="H527" s="15">
        <v>1.2E-2</v>
      </c>
      <c r="I527" s="15"/>
      <c r="J527" s="61"/>
      <c r="K527" s="61"/>
      <c r="L527" s="61"/>
      <c r="M527" s="61"/>
      <c r="N527" s="61"/>
      <c r="O527" s="61"/>
      <c r="P527" s="61"/>
      <c r="Q527" s="69">
        <f t="shared" si="114"/>
        <v>1.2E-2</v>
      </c>
      <c r="R527" s="12">
        <f t="shared" si="113"/>
        <v>0.9</v>
      </c>
      <c r="S527" s="13">
        <v>160</v>
      </c>
      <c r="T527" s="14">
        <f t="shared" si="115"/>
        <v>144</v>
      </c>
    </row>
    <row r="528" spans="1:20" ht="17.25" customHeight="1" x14ac:dyDescent="0.35">
      <c r="A528" s="61">
        <v>31</v>
      </c>
      <c r="B528" s="11" t="s">
        <v>24</v>
      </c>
      <c r="C528" s="68" t="s">
        <v>20</v>
      </c>
      <c r="D528" s="15">
        <v>0.18</v>
      </c>
      <c r="E528" s="61"/>
      <c r="F528" s="61"/>
      <c r="G528" s="15">
        <v>0.1</v>
      </c>
      <c r="H528" s="61"/>
      <c r="I528" s="61"/>
      <c r="J528" s="61"/>
      <c r="K528" s="61">
        <v>0.1</v>
      </c>
      <c r="L528" s="61"/>
      <c r="M528" s="15">
        <v>0.04</v>
      </c>
      <c r="N528" s="61"/>
      <c r="O528" s="15"/>
      <c r="P528" s="61"/>
      <c r="Q528" s="69">
        <f t="shared" si="114"/>
        <v>0.42</v>
      </c>
      <c r="R528" s="12">
        <f t="shared" si="113"/>
        <v>31.5</v>
      </c>
      <c r="S528" s="13">
        <v>190</v>
      </c>
      <c r="T528" s="14">
        <f t="shared" si="115"/>
        <v>5985</v>
      </c>
    </row>
    <row r="529" spans="1:20" ht="17.25" customHeight="1" x14ac:dyDescent="0.35">
      <c r="A529" s="61">
        <v>32</v>
      </c>
      <c r="B529" s="11" t="s">
        <v>44</v>
      </c>
      <c r="C529" s="68" t="s">
        <v>20</v>
      </c>
      <c r="D529" s="61"/>
      <c r="E529" s="61"/>
      <c r="F529" s="61"/>
      <c r="G529" s="61"/>
      <c r="H529" s="61">
        <v>3.0000000000000001E-3</v>
      </c>
      <c r="I529" s="61"/>
      <c r="J529" s="61"/>
      <c r="K529" s="61"/>
      <c r="L529" s="61"/>
      <c r="M529" s="61"/>
      <c r="N529" s="61"/>
      <c r="O529" s="61"/>
      <c r="P529" s="61"/>
      <c r="Q529" s="69">
        <f t="shared" si="114"/>
        <v>3.0000000000000001E-3</v>
      </c>
      <c r="R529" s="12">
        <f t="shared" si="113"/>
        <v>0.22500000000000001</v>
      </c>
      <c r="S529" s="13">
        <v>600</v>
      </c>
      <c r="T529" s="14">
        <f t="shared" si="115"/>
        <v>135</v>
      </c>
    </row>
    <row r="530" spans="1:20" ht="17.25" customHeight="1" x14ac:dyDescent="0.35">
      <c r="A530" s="61">
        <v>33</v>
      </c>
      <c r="B530" s="11" t="s">
        <v>34</v>
      </c>
      <c r="C530" s="68" t="s">
        <v>21</v>
      </c>
      <c r="D530" s="15"/>
      <c r="E530" s="61"/>
      <c r="F530" s="61"/>
      <c r="G530" s="61"/>
      <c r="H530" s="61">
        <v>0.03</v>
      </c>
      <c r="I530" s="61"/>
      <c r="J530" s="61"/>
      <c r="K530" s="61"/>
      <c r="L530" s="61"/>
      <c r="M530" s="15"/>
      <c r="N530" s="61"/>
      <c r="O530" s="61"/>
      <c r="P530" s="61"/>
      <c r="Q530" s="69">
        <f t="shared" si="114"/>
        <v>0.03</v>
      </c>
      <c r="R530" s="12">
        <f t="shared" si="113"/>
        <v>2.25</v>
      </c>
      <c r="S530" s="13">
        <v>350</v>
      </c>
      <c r="T530" s="14">
        <f t="shared" si="115"/>
        <v>787.5</v>
      </c>
    </row>
    <row r="531" spans="1:20" ht="17.25" customHeight="1" x14ac:dyDescent="0.35">
      <c r="A531" s="61">
        <v>34</v>
      </c>
      <c r="B531" s="11" t="s">
        <v>53</v>
      </c>
      <c r="C531" s="68" t="s">
        <v>21</v>
      </c>
      <c r="D531" s="61"/>
      <c r="E531" s="61"/>
      <c r="F531" s="61"/>
      <c r="G531" s="61"/>
      <c r="H531" s="61"/>
      <c r="I531" s="61"/>
      <c r="J531" s="61"/>
      <c r="K531" s="15"/>
      <c r="L531" s="61"/>
      <c r="M531" s="15"/>
      <c r="N531" s="61"/>
      <c r="O531" s="61"/>
      <c r="P531" s="61"/>
      <c r="Q531" s="69">
        <f t="shared" si="114"/>
        <v>0</v>
      </c>
      <c r="R531" s="12">
        <f t="shared" si="113"/>
        <v>0</v>
      </c>
      <c r="S531" s="13">
        <v>200</v>
      </c>
      <c r="T531" s="14">
        <f t="shared" si="115"/>
        <v>0</v>
      </c>
    </row>
    <row r="532" spans="1:20" ht="17.25" customHeight="1" x14ac:dyDescent="0.35">
      <c r="A532" s="61">
        <v>35</v>
      </c>
      <c r="B532" s="11" t="s">
        <v>52</v>
      </c>
      <c r="C532" s="68" t="s">
        <v>21</v>
      </c>
      <c r="D532" s="61"/>
      <c r="E532" s="61"/>
      <c r="F532" s="61"/>
      <c r="G532" s="61"/>
      <c r="H532" s="61"/>
      <c r="I532" s="61"/>
      <c r="J532" s="61"/>
      <c r="K532" s="15"/>
      <c r="L532" s="61"/>
      <c r="M532" s="15"/>
      <c r="N532" s="61"/>
      <c r="O532" s="61"/>
      <c r="P532" s="61"/>
      <c r="Q532" s="69">
        <f t="shared" si="114"/>
        <v>0</v>
      </c>
      <c r="R532" s="12">
        <f t="shared" si="113"/>
        <v>0</v>
      </c>
      <c r="S532" s="13">
        <v>250</v>
      </c>
      <c r="T532" s="14">
        <f t="shared" si="115"/>
        <v>0</v>
      </c>
    </row>
    <row r="533" spans="1:20" ht="17.25" customHeight="1" x14ac:dyDescent="0.35">
      <c r="A533" s="61">
        <v>36</v>
      </c>
      <c r="B533" s="11" t="s">
        <v>10</v>
      </c>
      <c r="C533" s="68" t="s">
        <v>21</v>
      </c>
      <c r="D533" s="61"/>
      <c r="E533" s="61"/>
      <c r="F533" s="61"/>
      <c r="G533" s="61"/>
      <c r="H533" s="61">
        <v>2E-3</v>
      </c>
      <c r="I533" s="61">
        <v>3.0000000000000001E-3</v>
      </c>
      <c r="J533" s="61"/>
      <c r="K533" s="15"/>
      <c r="L533" s="61"/>
      <c r="M533" s="61">
        <v>1E-3</v>
      </c>
      <c r="N533" s="61"/>
      <c r="O533" s="61"/>
      <c r="P533" s="61"/>
      <c r="Q533" s="69">
        <f t="shared" si="114"/>
        <v>6.0000000000000001E-3</v>
      </c>
      <c r="R533" s="12">
        <f t="shared" si="113"/>
        <v>0.45</v>
      </c>
      <c r="S533" s="13">
        <v>100</v>
      </c>
      <c r="T533" s="14">
        <f t="shared" si="115"/>
        <v>45</v>
      </c>
    </row>
    <row r="534" spans="1:20" ht="17.25" customHeight="1" x14ac:dyDescent="0.35">
      <c r="A534" s="61">
        <v>37</v>
      </c>
      <c r="B534" s="11" t="s">
        <v>7</v>
      </c>
      <c r="C534" s="68" t="s">
        <v>21</v>
      </c>
      <c r="D534" s="61"/>
      <c r="E534" s="61"/>
      <c r="F534" s="61"/>
      <c r="G534" s="61"/>
      <c r="H534" s="15"/>
      <c r="I534" s="15">
        <v>3.5000000000000003E-2</v>
      </c>
      <c r="J534" s="61"/>
      <c r="K534" s="61"/>
      <c r="L534" s="61"/>
      <c r="M534" s="15">
        <v>0.03</v>
      </c>
      <c r="N534" s="61"/>
      <c r="O534" s="61"/>
      <c r="P534" s="61"/>
      <c r="Q534" s="69">
        <f t="shared" si="114"/>
        <v>6.5000000000000002E-2</v>
      </c>
      <c r="R534" s="12">
        <f t="shared" si="113"/>
        <v>4.875</v>
      </c>
      <c r="S534" s="13">
        <v>400</v>
      </c>
      <c r="T534" s="14">
        <f t="shared" si="115"/>
        <v>1950</v>
      </c>
    </row>
    <row r="535" spans="1:20" ht="17.25" customHeight="1" x14ac:dyDescent="0.35">
      <c r="A535" s="61">
        <v>38</v>
      </c>
      <c r="B535" s="11" t="s">
        <v>56</v>
      </c>
      <c r="C535" s="68" t="s">
        <v>21</v>
      </c>
      <c r="D535" s="61"/>
      <c r="E535" s="61"/>
      <c r="F535" s="61"/>
      <c r="G535" s="61">
        <v>1E-3</v>
      </c>
      <c r="H535" s="61"/>
      <c r="I535" s="61"/>
      <c r="J535" s="61"/>
      <c r="K535" s="61"/>
      <c r="L535" s="61"/>
      <c r="M535" s="61"/>
      <c r="N535" s="61"/>
      <c r="O535" s="61"/>
      <c r="P535" s="61"/>
      <c r="Q535" s="69">
        <f t="shared" si="114"/>
        <v>1E-3</v>
      </c>
      <c r="R535" s="12">
        <f t="shared" si="113"/>
        <v>7.4999999999999997E-2</v>
      </c>
      <c r="S535" s="13">
        <v>1000</v>
      </c>
      <c r="T535" s="14">
        <f t="shared" si="115"/>
        <v>75</v>
      </c>
    </row>
    <row r="536" spans="1:20" ht="37.5" customHeight="1" x14ac:dyDescent="0.35">
      <c r="A536" s="62"/>
      <c r="B536" s="16" t="s">
        <v>26</v>
      </c>
      <c r="C536" s="59"/>
      <c r="D536" s="114">
        <f>SUM(D498:D535)</f>
        <v>0.22499999999999998</v>
      </c>
      <c r="E536" s="114">
        <f t="shared" ref="E536" si="116">SUM(E498:E535)</f>
        <v>0.03</v>
      </c>
      <c r="F536" s="114">
        <f t="shared" ref="F536" si="117">SUM(F498:F535)</f>
        <v>1.4999999999999999E-2</v>
      </c>
      <c r="G536" s="114">
        <f t="shared" ref="G536:I536" si="118">SUM(G498:G535)</f>
        <v>0.10600000000000001</v>
      </c>
      <c r="H536" s="114">
        <f t="shared" si="118"/>
        <v>0.13200000000000001</v>
      </c>
      <c r="I536" s="114">
        <f t="shared" si="118"/>
        <v>0.21300000000000002</v>
      </c>
      <c r="J536" s="114">
        <f t="shared" ref="J536" si="119">SUM(J498:J535)</f>
        <v>7.0000000000000007E-2</v>
      </c>
      <c r="K536" s="114">
        <f t="shared" ref="K536" si="120">SUM(K498:K535)</f>
        <v>0.10500000000000001</v>
      </c>
      <c r="L536" s="114">
        <f t="shared" ref="L536:M536" si="121">SUM(L498:L535)</f>
        <v>2.6000000000000002E-2</v>
      </c>
      <c r="M536" s="114">
        <f t="shared" si="121"/>
        <v>9.8000000000000004E-2</v>
      </c>
      <c r="N536" s="114">
        <f t="shared" ref="N536" si="122">SUM(N498:N535)</f>
        <v>0</v>
      </c>
      <c r="O536" s="114">
        <f t="shared" ref="O536" si="123">SUM(O498:O535)</f>
        <v>2.6000000000000002E-2</v>
      </c>
      <c r="P536" s="114">
        <f>SUM(P498:P535)</f>
        <v>0</v>
      </c>
      <c r="Q536" s="70">
        <f>SUM(C536:P536)</f>
        <v>1.0460000000000003</v>
      </c>
      <c r="R536" s="55">
        <f>SUM(R498:R535)</f>
        <v>78.224999999999994</v>
      </c>
      <c r="S536" s="17"/>
      <c r="T536" s="17">
        <f>SUM(T498:T535)</f>
        <v>37500</v>
      </c>
    </row>
    <row r="537" spans="1:20" ht="21.75" customHeight="1" x14ac:dyDescent="0.35">
      <c r="A537" s="4"/>
      <c r="B537" s="63"/>
      <c r="C537" s="4"/>
      <c r="D537" s="1"/>
      <c r="E537" s="1"/>
      <c r="F537" s="1"/>
      <c r="G537" s="1"/>
      <c r="H537" s="4"/>
      <c r="I537" s="4"/>
      <c r="J537" s="4"/>
      <c r="K537" s="4"/>
      <c r="L537" s="4"/>
      <c r="M537" s="4"/>
      <c r="N537" s="109"/>
      <c r="O537" s="4"/>
      <c r="P537" s="4"/>
      <c r="Q537" s="4"/>
      <c r="R537" s="56"/>
      <c r="S537" s="4"/>
      <c r="T537" s="4"/>
    </row>
    <row r="538" spans="1:20" ht="21.75" customHeight="1" x14ac:dyDescent="0.35">
      <c r="A538" s="4" t="s">
        <v>83</v>
      </c>
      <c r="B538" s="63"/>
      <c r="C538" s="4"/>
      <c r="D538" s="1"/>
      <c r="E538" s="1"/>
      <c r="F538" s="1"/>
      <c r="G538" s="1"/>
      <c r="H538" s="4" t="s">
        <v>84</v>
      </c>
      <c r="I538" s="4"/>
      <c r="J538" s="4"/>
      <c r="K538" s="4"/>
      <c r="L538" s="4"/>
      <c r="M538" s="4"/>
      <c r="N538" s="109"/>
      <c r="O538" s="4"/>
      <c r="P538" s="4" t="s">
        <v>85</v>
      </c>
      <c r="Q538" s="4"/>
      <c r="R538" s="56"/>
      <c r="S538" s="4"/>
      <c r="T538" s="4"/>
    </row>
    <row r="539" spans="1:20" ht="21.75" customHeight="1" x14ac:dyDescent="0.35">
      <c r="A539" s="191"/>
      <c r="B539" s="191"/>
      <c r="C539" s="191"/>
      <c r="D539" s="191"/>
      <c r="E539" s="191"/>
      <c r="F539" s="191"/>
      <c r="G539" s="191"/>
      <c r="H539" s="191"/>
      <c r="I539" s="191"/>
      <c r="J539" s="191"/>
      <c r="K539" s="191"/>
      <c r="L539" s="191"/>
      <c r="M539" s="191"/>
      <c r="N539" s="191"/>
      <c r="O539" s="191"/>
      <c r="P539" s="191"/>
      <c r="Q539" s="191"/>
      <c r="R539" s="191"/>
      <c r="S539" s="191"/>
      <c r="T539" s="4"/>
    </row>
    <row r="540" spans="1:20" ht="21.75" customHeight="1" x14ac:dyDescent="0.35">
      <c r="A540" s="4" t="s">
        <v>137</v>
      </c>
      <c r="B540" s="4"/>
      <c r="C540" s="4"/>
      <c r="D540" s="4"/>
      <c r="E540" s="4"/>
      <c r="F540" s="4"/>
      <c r="G540" s="4"/>
      <c r="H540" s="4"/>
      <c r="I540" s="4"/>
      <c r="J540" s="63"/>
      <c r="K540" s="1"/>
      <c r="L540" s="1"/>
      <c r="M540" s="1"/>
      <c r="N540" s="1"/>
      <c r="O540" s="1"/>
      <c r="P540" s="176" t="s">
        <v>103</v>
      </c>
      <c r="Q540" s="176"/>
      <c r="R540" s="176"/>
      <c r="S540" s="176"/>
      <c r="T540" s="176"/>
    </row>
    <row r="541" spans="1:20" ht="21.75" customHeight="1" x14ac:dyDescent="0.35">
      <c r="A541" s="1"/>
      <c r="B541" s="177" t="s">
        <v>0</v>
      </c>
      <c r="C541" s="177"/>
      <c r="D541" s="177"/>
      <c r="E541" s="177"/>
      <c r="F541" s="177"/>
      <c r="G541" s="177"/>
      <c r="H541" s="177"/>
      <c r="I541" s="177"/>
      <c r="J541" s="177"/>
      <c r="K541" s="177"/>
      <c r="L541" s="177"/>
      <c r="M541" s="177"/>
      <c r="N541" s="177"/>
      <c r="O541" s="177"/>
      <c r="P541" s="177"/>
      <c r="Q541" s="177"/>
      <c r="R541" s="177"/>
      <c r="S541" s="177"/>
      <c r="T541" s="3"/>
    </row>
    <row r="542" spans="1:20" ht="21.75" customHeight="1" x14ac:dyDescent="0.35">
      <c r="A542" s="4" t="s">
        <v>298</v>
      </c>
      <c r="B542" s="63"/>
      <c r="C542" s="4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76" t="s">
        <v>217</v>
      </c>
      <c r="P542" s="176"/>
      <c r="Q542" s="176"/>
      <c r="R542" s="176"/>
      <c r="S542" s="176"/>
      <c r="T542" s="176"/>
    </row>
    <row r="543" spans="1:20" ht="21.75" customHeight="1" x14ac:dyDescent="0.35">
      <c r="A543" s="185" t="s">
        <v>2</v>
      </c>
      <c r="B543" s="185"/>
      <c r="C543" s="110"/>
      <c r="D543" s="111">
        <v>75</v>
      </c>
      <c r="E543" s="6"/>
      <c r="F543" s="6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7"/>
      <c r="R543" s="54"/>
      <c r="S543" s="8"/>
      <c r="T543" s="3"/>
    </row>
    <row r="544" spans="1:20" ht="21.75" customHeight="1" x14ac:dyDescent="0.35">
      <c r="A544" s="186" t="s">
        <v>3</v>
      </c>
      <c r="B544" s="187"/>
      <c r="C544" s="187"/>
      <c r="D544" s="188"/>
      <c r="E544" s="188"/>
      <c r="F544" s="188"/>
      <c r="G544" s="188"/>
      <c r="H544" s="188"/>
      <c r="I544" s="188"/>
      <c r="J544" s="188"/>
      <c r="K544" s="188"/>
      <c r="L544" s="188"/>
      <c r="M544" s="188"/>
      <c r="N544" s="188"/>
      <c r="O544" s="188"/>
      <c r="P544" s="188"/>
      <c r="Q544" s="187"/>
      <c r="R544" s="187"/>
      <c r="S544" s="187"/>
      <c r="T544" s="189"/>
    </row>
    <row r="545" spans="1:20" x14ac:dyDescent="0.35">
      <c r="A545" s="190" t="s">
        <v>19</v>
      </c>
      <c r="B545" s="9"/>
      <c r="C545" s="10"/>
      <c r="D545" s="178" t="s">
        <v>11</v>
      </c>
      <c r="E545" s="178"/>
      <c r="F545" s="178"/>
      <c r="G545" s="178"/>
      <c r="H545" s="178" t="s">
        <v>12</v>
      </c>
      <c r="I545" s="178"/>
      <c r="J545" s="178"/>
      <c r="K545" s="178"/>
      <c r="L545" s="178"/>
      <c r="M545" s="178" t="s">
        <v>14</v>
      </c>
      <c r="N545" s="178"/>
      <c r="O545" s="178"/>
      <c r="P545" s="178"/>
      <c r="Q545" s="179" t="s">
        <v>15</v>
      </c>
      <c r="R545" s="181" t="s">
        <v>16</v>
      </c>
      <c r="S545" s="183" t="s">
        <v>17</v>
      </c>
      <c r="T545" s="183" t="s">
        <v>18</v>
      </c>
    </row>
    <row r="546" spans="1:20" ht="74.25" customHeight="1" x14ac:dyDescent="0.35">
      <c r="A546" s="178"/>
      <c r="B546" s="65" t="s">
        <v>27</v>
      </c>
      <c r="C546" s="59" t="s">
        <v>28</v>
      </c>
      <c r="D546" s="141" t="s">
        <v>96</v>
      </c>
      <c r="E546" s="65" t="s">
        <v>4</v>
      </c>
      <c r="F546" s="65"/>
      <c r="G546" s="65" t="s">
        <v>181</v>
      </c>
      <c r="H546" s="141" t="s">
        <v>176</v>
      </c>
      <c r="I546" s="141" t="s">
        <v>92</v>
      </c>
      <c r="J546" s="65" t="s">
        <v>4</v>
      </c>
      <c r="K546" s="137" t="s">
        <v>218</v>
      </c>
      <c r="L546" s="65" t="s">
        <v>109</v>
      </c>
      <c r="M546" s="141" t="s">
        <v>261</v>
      </c>
      <c r="N546" s="65"/>
      <c r="O546" s="141" t="s">
        <v>89</v>
      </c>
      <c r="P546" s="65"/>
      <c r="Q546" s="180"/>
      <c r="R546" s="182"/>
      <c r="S546" s="184"/>
      <c r="T546" s="184"/>
    </row>
    <row r="547" spans="1:20" ht="17.25" customHeight="1" x14ac:dyDescent="0.35">
      <c r="A547" s="61">
        <v>1</v>
      </c>
      <c r="B547" s="11" t="s">
        <v>37</v>
      </c>
      <c r="C547" s="68" t="s">
        <v>20</v>
      </c>
      <c r="D547" s="61"/>
      <c r="E547" s="61"/>
      <c r="F547" s="61"/>
      <c r="G547" s="61" t="s">
        <v>87</v>
      </c>
      <c r="H547" s="61"/>
      <c r="I547" s="61"/>
      <c r="J547" s="61"/>
      <c r="K547" s="15"/>
      <c r="L547" s="61"/>
      <c r="M547" s="15"/>
      <c r="N547" s="61"/>
      <c r="O547" s="15"/>
      <c r="P547" s="61"/>
      <c r="Q547" s="69">
        <f>SUM(D547:P547)</f>
        <v>0</v>
      </c>
      <c r="R547" s="12">
        <f t="shared" ref="R547:R584" si="124">Q547*75</f>
        <v>0</v>
      </c>
      <c r="S547" s="13">
        <v>150</v>
      </c>
      <c r="T547" s="14">
        <f>R547*S547</f>
        <v>0</v>
      </c>
    </row>
    <row r="548" spans="1:20" ht="17.25" customHeight="1" x14ac:dyDescent="0.35">
      <c r="A548" s="61">
        <v>2</v>
      </c>
      <c r="B548" s="11" t="s">
        <v>40</v>
      </c>
      <c r="C548" s="68" t="s">
        <v>21</v>
      </c>
      <c r="D548" s="61"/>
      <c r="E548" s="61"/>
      <c r="F548" s="61"/>
      <c r="G548" s="61"/>
      <c r="H548" s="61"/>
      <c r="I548" s="61"/>
      <c r="J548" s="61"/>
      <c r="K548" s="15"/>
      <c r="L548" s="61"/>
      <c r="M548" s="15"/>
      <c r="N548" s="61"/>
      <c r="O548" s="61"/>
      <c r="P548" s="61"/>
      <c r="Q548" s="69">
        <f t="shared" ref="Q548:Q584" si="125">SUM(D548:P548)</f>
        <v>0</v>
      </c>
      <c r="R548" s="12">
        <f t="shared" si="124"/>
        <v>0</v>
      </c>
      <c r="S548" s="13">
        <v>300</v>
      </c>
      <c r="T548" s="14">
        <f t="shared" ref="T548:T584" si="126">R548*S548</f>
        <v>0</v>
      </c>
    </row>
    <row r="549" spans="1:20" ht="17.25" customHeight="1" x14ac:dyDescent="0.35">
      <c r="A549" s="61">
        <v>3</v>
      </c>
      <c r="B549" s="11" t="s">
        <v>38</v>
      </c>
      <c r="C549" s="68" t="s">
        <v>22</v>
      </c>
      <c r="D549" s="61"/>
      <c r="E549" s="61"/>
      <c r="F549" s="61"/>
      <c r="G549" s="61"/>
      <c r="H549" s="61"/>
      <c r="I549" s="61"/>
      <c r="J549" s="61"/>
      <c r="K549" s="61"/>
      <c r="L549" s="61"/>
      <c r="M549" s="15"/>
      <c r="N549" s="61"/>
      <c r="O549" s="61"/>
      <c r="P549" s="61"/>
      <c r="Q549" s="69">
        <f t="shared" si="125"/>
        <v>0</v>
      </c>
      <c r="R549" s="12">
        <f t="shared" si="124"/>
        <v>0</v>
      </c>
      <c r="S549" s="13">
        <v>90</v>
      </c>
      <c r="T549" s="14">
        <f t="shared" si="126"/>
        <v>0</v>
      </c>
    </row>
    <row r="550" spans="1:20" ht="17.25" customHeight="1" x14ac:dyDescent="0.35">
      <c r="A550" s="61">
        <v>4</v>
      </c>
      <c r="B550" s="11" t="s">
        <v>60</v>
      </c>
      <c r="C550" s="68" t="s">
        <v>22</v>
      </c>
      <c r="D550" s="61"/>
      <c r="E550" s="61"/>
      <c r="F550" s="61"/>
      <c r="G550" s="61"/>
      <c r="H550" s="61"/>
      <c r="I550" s="61"/>
      <c r="J550" s="61"/>
      <c r="K550" s="61"/>
      <c r="L550" s="61"/>
      <c r="M550" s="15"/>
      <c r="N550" s="61"/>
      <c r="O550" s="61"/>
      <c r="P550" s="61"/>
      <c r="Q550" s="69">
        <f t="shared" si="125"/>
        <v>0</v>
      </c>
      <c r="R550" s="12">
        <f t="shared" si="124"/>
        <v>0</v>
      </c>
      <c r="S550" s="13">
        <v>45</v>
      </c>
      <c r="T550" s="14">
        <f t="shared" si="126"/>
        <v>0</v>
      </c>
    </row>
    <row r="551" spans="1:20" ht="17.25" customHeight="1" x14ac:dyDescent="0.35">
      <c r="A551" s="61">
        <v>5</v>
      </c>
      <c r="B551" s="11" t="s">
        <v>39</v>
      </c>
      <c r="C551" s="68" t="s">
        <v>22</v>
      </c>
      <c r="D551" s="61"/>
      <c r="E551" s="61"/>
      <c r="F551" s="61"/>
      <c r="G551" s="61"/>
      <c r="H551" s="61"/>
      <c r="I551" s="61"/>
      <c r="J551" s="61"/>
      <c r="K551" s="61"/>
      <c r="L551" s="61"/>
      <c r="M551" s="15"/>
      <c r="N551" s="61"/>
      <c r="O551" s="61"/>
      <c r="P551" s="61"/>
      <c r="Q551" s="69">
        <f t="shared" si="125"/>
        <v>0</v>
      </c>
      <c r="R551" s="12">
        <f t="shared" si="124"/>
        <v>0</v>
      </c>
      <c r="S551" s="13">
        <v>25</v>
      </c>
      <c r="T551" s="14">
        <f t="shared" si="126"/>
        <v>0</v>
      </c>
    </row>
    <row r="552" spans="1:20" ht="17.25" customHeight="1" x14ac:dyDescent="0.35">
      <c r="A552" s="61">
        <v>6</v>
      </c>
      <c r="B552" s="11" t="s">
        <v>30</v>
      </c>
      <c r="C552" s="68" t="s">
        <v>21</v>
      </c>
      <c r="D552" s="61"/>
      <c r="E552" s="61"/>
      <c r="F552" s="61"/>
      <c r="G552" s="61"/>
      <c r="H552" s="15"/>
      <c r="I552" s="61"/>
      <c r="J552" s="61"/>
      <c r="K552" s="61"/>
      <c r="L552" s="61"/>
      <c r="M552" s="61"/>
      <c r="N552" s="61"/>
      <c r="O552" s="61"/>
      <c r="P552" s="61"/>
      <c r="Q552" s="69">
        <f t="shared" si="125"/>
        <v>0</v>
      </c>
      <c r="R552" s="12">
        <f t="shared" si="124"/>
        <v>0</v>
      </c>
      <c r="S552" s="13">
        <v>600</v>
      </c>
      <c r="T552" s="14">
        <f t="shared" si="126"/>
        <v>0</v>
      </c>
    </row>
    <row r="553" spans="1:20" ht="17.25" customHeight="1" x14ac:dyDescent="0.35">
      <c r="A553" s="61">
        <v>7</v>
      </c>
      <c r="B553" s="11" t="s">
        <v>31</v>
      </c>
      <c r="C553" s="68" t="s">
        <v>21</v>
      </c>
      <c r="D553" s="61"/>
      <c r="E553" s="61"/>
      <c r="F553" s="61"/>
      <c r="G553" s="61"/>
      <c r="H553" s="61"/>
      <c r="I553" s="61"/>
      <c r="J553" s="61"/>
      <c r="K553" s="15"/>
      <c r="L553" s="61"/>
      <c r="M553" s="15"/>
      <c r="N553" s="61"/>
      <c r="O553" s="61"/>
      <c r="P553" s="61"/>
      <c r="Q553" s="69">
        <f t="shared" si="125"/>
        <v>0</v>
      </c>
      <c r="R553" s="12">
        <f t="shared" si="124"/>
        <v>0</v>
      </c>
      <c r="S553" s="13">
        <v>200</v>
      </c>
      <c r="T553" s="14">
        <f t="shared" si="126"/>
        <v>0</v>
      </c>
    </row>
    <row r="554" spans="1:20" ht="17.25" customHeight="1" x14ac:dyDescent="0.35">
      <c r="A554" s="61">
        <v>8</v>
      </c>
      <c r="B554" s="11" t="s">
        <v>25</v>
      </c>
      <c r="C554" s="68" t="s">
        <v>21</v>
      </c>
      <c r="D554" s="61"/>
      <c r="E554" s="61"/>
      <c r="F554" s="61"/>
      <c r="G554" s="61"/>
      <c r="H554" s="15">
        <v>0.03</v>
      </c>
      <c r="I554" s="15">
        <v>0.08</v>
      </c>
      <c r="J554" s="61"/>
      <c r="K554" s="61"/>
      <c r="L554" s="61"/>
      <c r="M554" s="61"/>
      <c r="N554" s="61"/>
      <c r="O554" s="61"/>
      <c r="P554" s="61"/>
      <c r="Q554" s="69">
        <f t="shared" si="125"/>
        <v>0.11</v>
      </c>
      <c r="R554" s="12">
        <f t="shared" si="124"/>
        <v>8.25</v>
      </c>
      <c r="S554" s="13">
        <v>2600</v>
      </c>
      <c r="T554" s="14">
        <f t="shared" si="126"/>
        <v>21450</v>
      </c>
    </row>
    <row r="555" spans="1:20" ht="17.25" customHeight="1" x14ac:dyDescent="0.35">
      <c r="A555" s="61">
        <v>9</v>
      </c>
      <c r="B555" s="11" t="s">
        <v>57</v>
      </c>
      <c r="C555" s="68" t="s">
        <v>21</v>
      </c>
      <c r="D555" s="61"/>
      <c r="E555" s="61"/>
      <c r="F555" s="61"/>
      <c r="G555" s="61"/>
      <c r="H555" s="61"/>
      <c r="I555" s="61"/>
      <c r="J555" s="61"/>
      <c r="K555" s="15"/>
      <c r="L555" s="61"/>
      <c r="M555" s="15"/>
      <c r="N555" s="61"/>
      <c r="O555" s="61"/>
      <c r="P555" s="61"/>
      <c r="Q555" s="69">
        <f t="shared" si="125"/>
        <v>0</v>
      </c>
      <c r="R555" s="12">
        <f t="shared" si="124"/>
        <v>0</v>
      </c>
      <c r="S555" s="13">
        <v>500</v>
      </c>
      <c r="T555" s="14">
        <f t="shared" si="126"/>
        <v>0</v>
      </c>
    </row>
    <row r="556" spans="1:20" ht="17.25" customHeight="1" x14ac:dyDescent="0.35">
      <c r="A556" s="61">
        <v>10</v>
      </c>
      <c r="B556" s="11" t="s">
        <v>33</v>
      </c>
      <c r="C556" s="68" t="s">
        <v>22</v>
      </c>
      <c r="D556" s="61"/>
      <c r="E556" s="61"/>
      <c r="F556" s="61"/>
      <c r="G556" s="61"/>
      <c r="H556" s="61"/>
      <c r="I556" s="61"/>
      <c r="J556" s="61"/>
      <c r="K556" s="61"/>
      <c r="L556" s="61"/>
      <c r="M556" s="15">
        <v>0.02</v>
      </c>
      <c r="N556" s="61"/>
      <c r="O556" s="61"/>
      <c r="P556" s="61"/>
      <c r="Q556" s="69">
        <f t="shared" si="125"/>
        <v>0.02</v>
      </c>
      <c r="R556" s="12">
        <f t="shared" si="124"/>
        <v>1.5</v>
      </c>
      <c r="S556" s="13">
        <v>50</v>
      </c>
      <c r="T556" s="14">
        <f t="shared" si="126"/>
        <v>75</v>
      </c>
    </row>
    <row r="557" spans="1:20" ht="17.25" customHeight="1" x14ac:dyDescent="0.35">
      <c r="A557" s="61">
        <v>11</v>
      </c>
      <c r="B557" s="11" t="s">
        <v>51</v>
      </c>
      <c r="C557" s="68" t="s">
        <v>21</v>
      </c>
      <c r="D557" s="61"/>
      <c r="E557" s="61"/>
      <c r="F557" s="61"/>
      <c r="G557" s="61"/>
      <c r="H557" s="61"/>
      <c r="I557" s="61"/>
      <c r="J557" s="61"/>
      <c r="K557" s="15"/>
      <c r="L557" s="61"/>
      <c r="M557" s="15"/>
      <c r="N557" s="61"/>
      <c r="O557" s="61"/>
      <c r="P557" s="61"/>
      <c r="Q557" s="69">
        <f t="shared" si="125"/>
        <v>0</v>
      </c>
      <c r="R557" s="12">
        <f t="shared" si="124"/>
        <v>0</v>
      </c>
      <c r="S557" s="13">
        <v>1500</v>
      </c>
      <c r="T557" s="14">
        <f t="shared" si="126"/>
        <v>0</v>
      </c>
    </row>
    <row r="558" spans="1:20" ht="17.25" customHeight="1" x14ac:dyDescent="0.35">
      <c r="A558" s="61">
        <v>12</v>
      </c>
      <c r="B558" s="11" t="s">
        <v>42</v>
      </c>
      <c r="C558" s="68" t="s">
        <v>21</v>
      </c>
      <c r="D558" s="61"/>
      <c r="E558" s="61"/>
      <c r="F558" s="61"/>
      <c r="G558" s="61"/>
      <c r="H558" s="15">
        <v>0.08</v>
      </c>
      <c r="I558" s="15"/>
      <c r="J558" s="61"/>
      <c r="K558" s="61"/>
      <c r="L558" s="61"/>
      <c r="M558" s="61">
        <v>0.03</v>
      </c>
      <c r="N558" s="61"/>
      <c r="O558" s="61"/>
      <c r="P558" s="61"/>
      <c r="Q558" s="69">
        <f t="shared" si="125"/>
        <v>0.11</v>
      </c>
      <c r="R558" s="12">
        <f t="shared" si="124"/>
        <v>8.25</v>
      </c>
      <c r="S558" s="13">
        <v>170</v>
      </c>
      <c r="T558" s="14">
        <f t="shared" si="126"/>
        <v>1402.5</v>
      </c>
    </row>
    <row r="559" spans="1:20" ht="17.25" customHeight="1" x14ac:dyDescent="0.35">
      <c r="A559" s="61">
        <v>13</v>
      </c>
      <c r="B559" s="11" t="s">
        <v>32</v>
      </c>
      <c r="C559" s="68" t="s">
        <v>21</v>
      </c>
      <c r="D559" s="61"/>
      <c r="E559" s="61"/>
      <c r="F559" s="61"/>
      <c r="G559" s="61"/>
      <c r="H559" s="61"/>
      <c r="I559" s="61"/>
      <c r="J559" s="61"/>
      <c r="K559" s="61"/>
      <c r="L559" s="61"/>
      <c r="M559" s="15"/>
      <c r="N559" s="61"/>
      <c r="O559" s="61"/>
      <c r="P559" s="15" t="s">
        <v>126</v>
      </c>
      <c r="Q559" s="69">
        <f t="shared" si="125"/>
        <v>0</v>
      </c>
      <c r="R559" s="12">
        <f t="shared" si="124"/>
        <v>0</v>
      </c>
      <c r="S559" s="13">
        <v>1100</v>
      </c>
      <c r="T559" s="14">
        <f t="shared" si="126"/>
        <v>0</v>
      </c>
    </row>
    <row r="560" spans="1:20" ht="17.25" customHeight="1" x14ac:dyDescent="0.35">
      <c r="A560" s="61">
        <v>14</v>
      </c>
      <c r="B560" s="11" t="s">
        <v>5</v>
      </c>
      <c r="C560" s="68" t="s">
        <v>21</v>
      </c>
      <c r="D560" s="15">
        <v>0.03</v>
      </c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9">
        <f t="shared" si="125"/>
        <v>0.03</v>
      </c>
      <c r="R560" s="12">
        <f t="shared" si="124"/>
        <v>2.25</v>
      </c>
      <c r="S560" s="13">
        <v>350</v>
      </c>
      <c r="T560" s="14">
        <f t="shared" si="126"/>
        <v>787.5</v>
      </c>
    </row>
    <row r="561" spans="1:20" ht="17.25" customHeight="1" x14ac:dyDescent="0.35">
      <c r="A561" s="61">
        <v>15</v>
      </c>
      <c r="B561" s="11" t="s">
        <v>35</v>
      </c>
      <c r="C561" s="68" t="s">
        <v>21</v>
      </c>
      <c r="D561" s="61"/>
      <c r="E561" s="61"/>
      <c r="F561" s="61"/>
      <c r="G561" s="61"/>
      <c r="H561" s="15"/>
      <c r="I561" s="15">
        <v>0.06</v>
      </c>
      <c r="J561" s="61"/>
      <c r="K561" s="61"/>
      <c r="L561" s="61"/>
      <c r="M561" s="61"/>
      <c r="N561" s="61"/>
      <c r="O561" s="61"/>
      <c r="P561" s="61"/>
      <c r="Q561" s="69">
        <f t="shared" si="125"/>
        <v>0.06</v>
      </c>
      <c r="R561" s="12">
        <f t="shared" si="124"/>
        <v>4.5</v>
      </c>
      <c r="S561" s="13">
        <v>600</v>
      </c>
      <c r="T561" s="14">
        <f t="shared" si="126"/>
        <v>2700</v>
      </c>
    </row>
    <row r="562" spans="1:20" ht="17.25" customHeight="1" x14ac:dyDescent="0.35">
      <c r="A562" s="61">
        <v>16</v>
      </c>
      <c r="B562" s="11" t="s">
        <v>55</v>
      </c>
      <c r="C562" s="68" t="s">
        <v>21</v>
      </c>
      <c r="D562" s="61"/>
      <c r="E562" s="61"/>
      <c r="F562" s="61"/>
      <c r="G562" s="61"/>
      <c r="H562" s="61"/>
      <c r="I562" s="61"/>
      <c r="J562" s="61"/>
      <c r="K562" s="15"/>
      <c r="L562" s="61"/>
      <c r="M562" s="15"/>
      <c r="N562" s="61"/>
      <c r="O562" s="61"/>
      <c r="P562" s="61"/>
      <c r="Q562" s="69">
        <f t="shared" si="125"/>
        <v>0</v>
      </c>
      <c r="R562" s="12">
        <f t="shared" si="124"/>
        <v>0</v>
      </c>
      <c r="S562" s="13">
        <v>50</v>
      </c>
      <c r="T562" s="14">
        <f t="shared" si="126"/>
        <v>0</v>
      </c>
    </row>
    <row r="563" spans="1:20" ht="17.25" customHeight="1" x14ac:dyDescent="0.35">
      <c r="A563" s="61">
        <v>17</v>
      </c>
      <c r="B563" s="11" t="s">
        <v>59</v>
      </c>
      <c r="C563" s="68" t="s">
        <v>21</v>
      </c>
      <c r="D563" s="61"/>
      <c r="E563" s="61"/>
      <c r="F563" s="61"/>
      <c r="G563" s="61"/>
      <c r="H563" s="61"/>
      <c r="I563" s="61"/>
      <c r="J563" s="61"/>
      <c r="K563" s="61"/>
      <c r="L563" s="15">
        <v>0.02</v>
      </c>
      <c r="M563" s="15"/>
      <c r="N563" s="61"/>
      <c r="O563" s="61"/>
      <c r="P563" s="61"/>
      <c r="Q563" s="69">
        <f t="shared" si="125"/>
        <v>0.02</v>
      </c>
      <c r="R563" s="12">
        <f t="shared" si="124"/>
        <v>1.5</v>
      </c>
      <c r="S563" s="13">
        <v>600</v>
      </c>
      <c r="T563" s="14">
        <f t="shared" si="126"/>
        <v>900</v>
      </c>
    </row>
    <row r="564" spans="1:20" ht="17.25" customHeight="1" x14ac:dyDescent="0.35">
      <c r="A564" s="61">
        <v>18</v>
      </c>
      <c r="B564" s="11" t="s">
        <v>43</v>
      </c>
      <c r="C564" s="68" t="s">
        <v>21</v>
      </c>
      <c r="D564" s="15">
        <v>5.0000000000000001E-3</v>
      </c>
      <c r="E564" s="61"/>
      <c r="F564" s="61"/>
      <c r="G564" s="15">
        <v>5.0000000000000001E-3</v>
      </c>
      <c r="H564" s="61"/>
      <c r="I564" s="61"/>
      <c r="J564" s="61"/>
      <c r="K564" s="61"/>
      <c r="L564" s="15">
        <v>6.0000000000000001E-3</v>
      </c>
      <c r="M564" s="15"/>
      <c r="N564" s="61"/>
      <c r="O564" s="15">
        <v>5.0000000000000001E-3</v>
      </c>
      <c r="P564" s="61"/>
      <c r="Q564" s="69">
        <f t="shared" si="125"/>
        <v>2.1000000000000001E-2</v>
      </c>
      <c r="R564" s="12">
        <f t="shared" si="124"/>
        <v>1.5750000000000002</v>
      </c>
      <c r="S564" s="13">
        <v>450</v>
      </c>
      <c r="T564" s="14">
        <f t="shared" si="126"/>
        <v>708.75000000000011</v>
      </c>
    </row>
    <row r="565" spans="1:20" ht="17.25" customHeight="1" x14ac:dyDescent="0.35">
      <c r="A565" s="61">
        <v>19</v>
      </c>
      <c r="B565" s="11" t="s">
        <v>54</v>
      </c>
      <c r="C565" s="68" t="s">
        <v>21</v>
      </c>
      <c r="D565" s="61"/>
      <c r="E565" s="61"/>
      <c r="F565" s="61"/>
      <c r="G565" s="61"/>
      <c r="H565" s="61"/>
      <c r="I565" s="61"/>
      <c r="J565" s="61"/>
      <c r="K565" s="15"/>
      <c r="L565" s="61"/>
      <c r="M565" s="15"/>
      <c r="N565" s="61"/>
      <c r="O565" s="61"/>
      <c r="P565" s="61"/>
      <c r="Q565" s="69">
        <f t="shared" si="125"/>
        <v>0</v>
      </c>
      <c r="R565" s="12">
        <f t="shared" si="124"/>
        <v>0</v>
      </c>
      <c r="S565" s="13">
        <v>100</v>
      </c>
      <c r="T565" s="14">
        <f t="shared" si="126"/>
        <v>0</v>
      </c>
    </row>
    <row r="566" spans="1:20" ht="17.25" customHeight="1" x14ac:dyDescent="0.35">
      <c r="A566" s="61">
        <v>20</v>
      </c>
      <c r="B566" s="11" t="s">
        <v>50</v>
      </c>
      <c r="C566" s="68" t="s">
        <v>21</v>
      </c>
      <c r="D566" s="61"/>
      <c r="E566" s="61"/>
      <c r="F566" s="61"/>
      <c r="G566" s="61"/>
      <c r="H566" s="61"/>
      <c r="I566" s="61"/>
      <c r="J566" s="61"/>
      <c r="K566" s="15"/>
      <c r="L566" s="61"/>
      <c r="M566" s="15"/>
      <c r="N566" s="61"/>
      <c r="O566" s="61"/>
      <c r="P566" s="61"/>
      <c r="Q566" s="69">
        <f t="shared" si="125"/>
        <v>0</v>
      </c>
      <c r="R566" s="12">
        <f t="shared" si="124"/>
        <v>0</v>
      </c>
      <c r="S566" s="13">
        <v>300</v>
      </c>
      <c r="T566" s="14">
        <f t="shared" si="126"/>
        <v>0</v>
      </c>
    </row>
    <row r="567" spans="1:20" ht="17.25" customHeight="1" x14ac:dyDescent="0.35">
      <c r="A567" s="61">
        <v>21</v>
      </c>
      <c r="B567" s="11" t="s">
        <v>45</v>
      </c>
      <c r="C567" s="68" t="s">
        <v>21</v>
      </c>
      <c r="D567" s="61"/>
      <c r="E567" s="61"/>
      <c r="F567" s="61"/>
      <c r="G567" s="61"/>
      <c r="H567" s="61"/>
      <c r="I567" s="15"/>
      <c r="J567" s="61"/>
      <c r="K567" s="61"/>
      <c r="L567" s="61"/>
      <c r="M567" s="61"/>
      <c r="N567" s="61"/>
      <c r="O567" s="61"/>
      <c r="P567" s="61"/>
      <c r="Q567" s="69">
        <f t="shared" si="125"/>
        <v>0</v>
      </c>
      <c r="R567" s="12">
        <f t="shared" si="124"/>
        <v>0</v>
      </c>
      <c r="S567" s="13">
        <v>250</v>
      </c>
      <c r="T567" s="14">
        <f t="shared" si="126"/>
        <v>0</v>
      </c>
    </row>
    <row r="568" spans="1:20" ht="17.25" customHeight="1" x14ac:dyDescent="0.35">
      <c r="A568" s="61">
        <v>22</v>
      </c>
      <c r="B568" s="11" t="s">
        <v>49</v>
      </c>
      <c r="C568" s="68" t="s">
        <v>21</v>
      </c>
      <c r="D568" s="61"/>
      <c r="E568" s="61"/>
      <c r="F568" s="61"/>
      <c r="G568" s="61"/>
      <c r="H568" s="61"/>
      <c r="I568" s="15"/>
      <c r="J568" s="61"/>
      <c r="K568" s="61"/>
      <c r="L568" s="61"/>
      <c r="M568" s="61"/>
      <c r="N568" s="61"/>
      <c r="O568" s="61"/>
      <c r="P568" s="61"/>
      <c r="Q568" s="69">
        <f t="shared" si="125"/>
        <v>0</v>
      </c>
      <c r="R568" s="12">
        <f t="shared" si="124"/>
        <v>0</v>
      </c>
      <c r="S568" s="13">
        <v>180</v>
      </c>
      <c r="T568" s="14">
        <f t="shared" si="126"/>
        <v>0</v>
      </c>
    </row>
    <row r="569" spans="1:20" ht="17.25" customHeight="1" x14ac:dyDescent="0.35">
      <c r="A569" s="61">
        <v>23</v>
      </c>
      <c r="B569" s="11" t="s">
        <v>4</v>
      </c>
      <c r="C569" s="68" t="s">
        <v>21</v>
      </c>
      <c r="D569" s="61"/>
      <c r="E569" s="15">
        <v>0.03</v>
      </c>
      <c r="F569" s="15"/>
      <c r="G569" s="61"/>
      <c r="H569" s="61"/>
      <c r="I569" s="61"/>
      <c r="J569" s="15">
        <v>0.08</v>
      </c>
      <c r="K569" s="61"/>
      <c r="L569" s="61"/>
      <c r="M569" s="61"/>
      <c r="N569" s="15"/>
      <c r="O569" s="61"/>
      <c r="P569" s="61"/>
      <c r="Q569" s="69">
        <f t="shared" si="125"/>
        <v>0.11</v>
      </c>
      <c r="R569" s="12">
        <f t="shared" si="124"/>
        <v>8.25</v>
      </c>
      <c r="S569" s="13">
        <v>95</v>
      </c>
      <c r="T569" s="14">
        <f t="shared" si="126"/>
        <v>783.75</v>
      </c>
    </row>
    <row r="570" spans="1:20" ht="17.25" customHeight="1" x14ac:dyDescent="0.35">
      <c r="A570" s="61">
        <v>24</v>
      </c>
      <c r="B570" s="11" t="s">
        <v>6</v>
      </c>
      <c r="C570" s="68" t="s">
        <v>20</v>
      </c>
      <c r="D570" s="61"/>
      <c r="E570" s="61"/>
      <c r="F570" s="61"/>
      <c r="G570" s="61"/>
      <c r="H570" s="61">
        <v>4.0000000000000001E-3</v>
      </c>
      <c r="I570" s="61">
        <v>6.0000000000000001E-3</v>
      </c>
      <c r="J570" s="61"/>
      <c r="K570" s="61"/>
      <c r="L570" s="61"/>
      <c r="M570" s="61">
        <v>5.0000000000000001E-3</v>
      </c>
      <c r="N570" s="61"/>
      <c r="O570" s="61"/>
      <c r="P570" s="61"/>
      <c r="Q570" s="69">
        <f t="shared" si="125"/>
        <v>1.4999999999999999E-2</v>
      </c>
      <c r="R570" s="12">
        <f t="shared" si="124"/>
        <v>1.125</v>
      </c>
      <c r="S570" s="13">
        <v>520</v>
      </c>
      <c r="T570" s="14">
        <f t="shared" si="126"/>
        <v>585</v>
      </c>
    </row>
    <row r="571" spans="1:20" ht="17.25" customHeight="1" x14ac:dyDescent="0.35">
      <c r="A571" s="61">
        <v>25</v>
      </c>
      <c r="B571" s="11" t="s">
        <v>36</v>
      </c>
      <c r="C571" s="68" t="s">
        <v>21</v>
      </c>
      <c r="D571" s="61"/>
      <c r="E571" s="61"/>
      <c r="F571" s="61"/>
      <c r="G571" s="61"/>
      <c r="H571" s="15"/>
      <c r="I571" s="61"/>
      <c r="J571" s="61"/>
      <c r="K571" s="61"/>
      <c r="L571" s="61"/>
      <c r="M571" s="15"/>
      <c r="N571" s="61"/>
      <c r="O571" s="61"/>
      <c r="P571" s="61"/>
      <c r="Q571" s="69">
        <f t="shared" si="125"/>
        <v>0</v>
      </c>
      <c r="R571" s="12">
        <f t="shared" si="124"/>
        <v>0</v>
      </c>
      <c r="S571" s="13">
        <v>120</v>
      </c>
      <c r="T571" s="14">
        <f t="shared" si="126"/>
        <v>0</v>
      </c>
    </row>
    <row r="572" spans="1:20" ht="17.25" customHeight="1" x14ac:dyDescent="0.35">
      <c r="A572" s="61">
        <v>26</v>
      </c>
      <c r="B572" s="11" t="s">
        <v>8</v>
      </c>
      <c r="C572" s="68" t="s">
        <v>21</v>
      </c>
      <c r="D572" s="61"/>
      <c r="E572" s="61"/>
      <c r="F572" s="61"/>
      <c r="G572" s="61"/>
      <c r="H572" s="15">
        <v>0.01</v>
      </c>
      <c r="I572" s="15">
        <v>0.03</v>
      </c>
      <c r="J572" s="61"/>
      <c r="K572" s="61"/>
      <c r="L572" s="61"/>
      <c r="M572" s="61"/>
      <c r="N572" s="61"/>
      <c r="O572" s="61"/>
      <c r="P572" s="61"/>
      <c r="Q572" s="69">
        <f t="shared" si="125"/>
        <v>0.04</v>
      </c>
      <c r="R572" s="12">
        <f t="shared" si="124"/>
        <v>3</v>
      </c>
      <c r="S572" s="13">
        <v>100</v>
      </c>
      <c r="T572" s="14">
        <f t="shared" si="126"/>
        <v>300</v>
      </c>
    </row>
    <row r="573" spans="1:20" ht="17.25" customHeight="1" x14ac:dyDescent="0.35">
      <c r="A573" s="61">
        <v>27</v>
      </c>
      <c r="B573" s="11" t="s">
        <v>46</v>
      </c>
      <c r="C573" s="68" t="s">
        <v>21</v>
      </c>
      <c r="D573" s="61"/>
      <c r="E573" s="61"/>
      <c r="F573" s="61"/>
      <c r="G573" s="61"/>
      <c r="H573" s="61"/>
      <c r="I573" s="61"/>
      <c r="J573" s="61"/>
      <c r="K573" s="61"/>
      <c r="L573" s="61"/>
      <c r="M573" s="15"/>
      <c r="N573" s="61"/>
      <c r="O573" s="61"/>
      <c r="P573" s="15"/>
      <c r="Q573" s="69">
        <f t="shared" si="125"/>
        <v>0</v>
      </c>
      <c r="R573" s="12">
        <f t="shared" si="124"/>
        <v>0</v>
      </c>
      <c r="S573" s="13">
        <v>590</v>
      </c>
      <c r="T573" s="14">
        <f t="shared" si="126"/>
        <v>0</v>
      </c>
    </row>
    <row r="574" spans="1:20" ht="17.25" customHeight="1" x14ac:dyDescent="0.35">
      <c r="A574" s="61">
        <v>28</v>
      </c>
      <c r="B574" s="11" t="s">
        <v>141</v>
      </c>
      <c r="C574" s="68" t="s">
        <v>21</v>
      </c>
      <c r="D574" s="15">
        <v>5.0000000000000001E-3</v>
      </c>
      <c r="E574" s="61"/>
      <c r="F574" s="15"/>
      <c r="G574" s="61"/>
      <c r="H574" s="61"/>
      <c r="I574" s="61"/>
      <c r="J574" s="61"/>
      <c r="K574" s="61"/>
      <c r="L574" s="61"/>
      <c r="M574" s="61">
        <v>0.01</v>
      </c>
      <c r="N574" s="61"/>
      <c r="O574" s="61"/>
      <c r="P574" s="61"/>
      <c r="Q574" s="69">
        <f t="shared" si="125"/>
        <v>1.4999999999999999E-2</v>
      </c>
      <c r="R574" s="12">
        <f t="shared" si="124"/>
        <v>1.125</v>
      </c>
      <c r="S574" s="13">
        <v>800</v>
      </c>
      <c r="T574" s="14">
        <f t="shared" si="126"/>
        <v>900</v>
      </c>
    </row>
    <row r="575" spans="1:20" ht="17.25" customHeight="1" x14ac:dyDescent="0.35">
      <c r="A575" s="61">
        <v>29</v>
      </c>
      <c r="B575" s="11" t="s">
        <v>41</v>
      </c>
      <c r="C575" s="68" t="s">
        <v>22</v>
      </c>
      <c r="D575" s="61"/>
      <c r="E575" s="61"/>
      <c r="F575" s="61"/>
      <c r="G575" s="61"/>
      <c r="H575" s="61"/>
      <c r="I575" s="61"/>
      <c r="J575" s="61"/>
      <c r="K575" s="61"/>
      <c r="L575" s="61"/>
      <c r="M575" s="15"/>
      <c r="N575" s="61"/>
      <c r="O575" s="61"/>
      <c r="P575" s="61"/>
      <c r="Q575" s="69">
        <f t="shared" si="125"/>
        <v>0</v>
      </c>
      <c r="R575" s="12">
        <f t="shared" si="124"/>
        <v>0</v>
      </c>
      <c r="S575" s="13">
        <v>35</v>
      </c>
      <c r="T575" s="14">
        <f t="shared" si="126"/>
        <v>0</v>
      </c>
    </row>
    <row r="576" spans="1:20" ht="17.25" customHeight="1" x14ac:dyDescent="0.35">
      <c r="A576" s="61">
        <v>30</v>
      </c>
      <c r="B576" s="11" t="s">
        <v>9</v>
      </c>
      <c r="C576" s="68" t="s">
        <v>21</v>
      </c>
      <c r="D576" s="61"/>
      <c r="E576" s="61"/>
      <c r="F576" s="61"/>
      <c r="G576" s="61"/>
      <c r="H576" s="15">
        <v>0.01</v>
      </c>
      <c r="I576" s="15">
        <v>0.04</v>
      </c>
      <c r="J576" s="61"/>
      <c r="K576" s="61"/>
      <c r="L576" s="61"/>
      <c r="M576" s="61"/>
      <c r="N576" s="61"/>
      <c r="O576" s="61"/>
      <c r="P576" s="61"/>
      <c r="Q576" s="69">
        <f t="shared" si="125"/>
        <v>0.05</v>
      </c>
      <c r="R576" s="12">
        <f t="shared" si="124"/>
        <v>3.75</v>
      </c>
      <c r="S576" s="13">
        <v>200</v>
      </c>
      <c r="T576" s="14">
        <f t="shared" si="126"/>
        <v>750</v>
      </c>
    </row>
    <row r="577" spans="1:20" ht="17.25" customHeight="1" x14ac:dyDescent="0.35">
      <c r="A577" s="61">
        <v>31</v>
      </c>
      <c r="B577" s="11" t="s">
        <v>24</v>
      </c>
      <c r="C577" s="68" t="s">
        <v>20</v>
      </c>
      <c r="D577" s="15">
        <v>0.18</v>
      </c>
      <c r="E577" s="61"/>
      <c r="F577" s="61"/>
      <c r="G577" s="15">
        <v>0.1</v>
      </c>
      <c r="H577" s="61"/>
      <c r="I577" s="61"/>
      <c r="J577" s="61"/>
      <c r="K577" s="61"/>
      <c r="L577" s="61"/>
      <c r="M577" s="15">
        <v>0.05</v>
      </c>
      <c r="N577" s="61"/>
      <c r="O577" s="15"/>
      <c r="P577" s="61"/>
      <c r="Q577" s="69">
        <f t="shared" si="125"/>
        <v>0.33</v>
      </c>
      <c r="R577" s="12">
        <f t="shared" si="124"/>
        <v>24.75</v>
      </c>
      <c r="S577" s="13">
        <v>180</v>
      </c>
      <c r="T577" s="14">
        <f t="shared" si="126"/>
        <v>4455</v>
      </c>
    </row>
    <row r="578" spans="1:20" ht="17.25" customHeight="1" x14ac:dyDescent="0.35">
      <c r="A578" s="61">
        <v>32</v>
      </c>
      <c r="B578" s="11" t="s">
        <v>44</v>
      </c>
      <c r="C578" s="68" t="s">
        <v>20</v>
      </c>
      <c r="D578" s="61"/>
      <c r="E578" s="61"/>
      <c r="F578" s="61"/>
      <c r="G578" s="61"/>
      <c r="H578" s="61">
        <v>3.0000000000000001E-3</v>
      </c>
      <c r="I578" s="61"/>
      <c r="J578" s="61"/>
      <c r="K578" s="61"/>
      <c r="L578" s="61"/>
      <c r="M578" s="61"/>
      <c r="N578" s="61"/>
      <c r="O578" s="61"/>
      <c r="P578" s="61"/>
      <c r="Q578" s="69">
        <f t="shared" si="125"/>
        <v>3.0000000000000001E-3</v>
      </c>
      <c r="R578" s="12">
        <f t="shared" si="124"/>
        <v>0.22500000000000001</v>
      </c>
      <c r="S578" s="13">
        <v>600</v>
      </c>
      <c r="T578" s="14">
        <f t="shared" si="126"/>
        <v>135</v>
      </c>
    </row>
    <row r="579" spans="1:20" ht="17.25" customHeight="1" x14ac:dyDescent="0.35">
      <c r="A579" s="61">
        <v>33</v>
      </c>
      <c r="B579" s="11" t="s">
        <v>34</v>
      </c>
      <c r="C579" s="68" t="s">
        <v>21</v>
      </c>
      <c r="D579" s="15"/>
      <c r="E579" s="61"/>
      <c r="F579" s="61"/>
      <c r="G579" s="61"/>
      <c r="H579" s="61"/>
      <c r="I579" s="61"/>
      <c r="J579" s="61"/>
      <c r="K579" s="61"/>
      <c r="L579" s="61"/>
      <c r="M579" s="15"/>
      <c r="N579" s="61"/>
      <c r="O579" s="61"/>
      <c r="P579" s="61"/>
      <c r="Q579" s="69">
        <f t="shared" si="125"/>
        <v>0</v>
      </c>
      <c r="R579" s="12">
        <f t="shared" si="124"/>
        <v>0</v>
      </c>
      <c r="S579" s="13">
        <v>160</v>
      </c>
      <c r="T579" s="14">
        <f t="shared" si="126"/>
        <v>0</v>
      </c>
    </row>
    <row r="580" spans="1:20" ht="17.25" customHeight="1" x14ac:dyDescent="0.35">
      <c r="A580" s="61">
        <v>34</v>
      </c>
      <c r="B580" s="11" t="s">
        <v>53</v>
      </c>
      <c r="C580" s="68" t="s">
        <v>21</v>
      </c>
      <c r="D580" s="61"/>
      <c r="E580" s="61"/>
      <c r="F580" s="61"/>
      <c r="G580" s="61"/>
      <c r="H580" s="61"/>
      <c r="I580" s="61"/>
      <c r="J580" s="61"/>
      <c r="K580" s="15">
        <v>0.01</v>
      </c>
      <c r="L580" s="61"/>
      <c r="M580" s="15"/>
      <c r="N580" s="61"/>
      <c r="O580" s="61"/>
      <c r="P580" s="61"/>
      <c r="Q580" s="69">
        <f t="shared" si="125"/>
        <v>0.01</v>
      </c>
      <c r="R580" s="12">
        <f t="shared" si="124"/>
        <v>0.75</v>
      </c>
      <c r="S580" s="13">
        <v>180</v>
      </c>
      <c r="T580" s="14">
        <f t="shared" si="126"/>
        <v>135</v>
      </c>
    </row>
    <row r="581" spans="1:20" ht="17.25" customHeight="1" x14ac:dyDescent="0.35">
      <c r="A581" s="61">
        <v>35</v>
      </c>
      <c r="B581" s="11" t="s">
        <v>188</v>
      </c>
      <c r="C581" s="68" t="s">
        <v>21</v>
      </c>
      <c r="D581" s="61"/>
      <c r="E581" s="61"/>
      <c r="F581" s="61"/>
      <c r="G581" s="61"/>
      <c r="H581" s="61"/>
      <c r="I581" s="61"/>
      <c r="J581" s="61"/>
      <c r="K581" s="15">
        <v>0.01</v>
      </c>
      <c r="L581" s="61"/>
      <c r="M581" s="15"/>
      <c r="N581" s="61"/>
      <c r="O581" s="61"/>
      <c r="P581" s="61"/>
      <c r="Q581" s="69">
        <f t="shared" si="125"/>
        <v>0.01</v>
      </c>
      <c r="R581" s="12">
        <f t="shared" si="124"/>
        <v>0.75</v>
      </c>
      <c r="S581" s="13">
        <v>250</v>
      </c>
      <c r="T581" s="14">
        <f t="shared" si="126"/>
        <v>187.5</v>
      </c>
    </row>
    <row r="582" spans="1:20" ht="17.25" customHeight="1" x14ac:dyDescent="0.35">
      <c r="A582" s="61">
        <v>36</v>
      </c>
      <c r="B582" s="11" t="s">
        <v>10</v>
      </c>
      <c r="C582" s="68" t="s">
        <v>21</v>
      </c>
      <c r="D582" s="61"/>
      <c r="E582" s="61"/>
      <c r="F582" s="61"/>
      <c r="G582" s="61"/>
      <c r="H582" s="61">
        <v>2E-3</v>
      </c>
      <c r="I582" s="61">
        <v>2E-3</v>
      </c>
      <c r="J582" s="61"/>
      <c r="K582" s="61">
        <v>1E-3</v>
      </c>
      <c r="L582" s="61"/>
      <c r="M582" s="61">
        <v>1E-3</v>
      </c>
      <c r="N582" s="61"/>
      <c r="O582" s="61"/>
      <c r="P582" s="61"/>
      <c r="Q582" s="69">
        <f t="shared" si="125"/>
        <v>6.0000000000000001E-3</v>
      </c>
      <c r="R582" s="12">
        <f t="shared" si="124"/>
        <v>0.45</v>
      </c>
      <c r="S582" s="13">
        <v>100</v>
      </c>
      <c r="T582" s="14">
        <f t="shared" si="126"/>
        <v>45</v>
      </c>
    </row>
    <row r="583" spans="1:20" ht="17.25" customHeight="1" x14ac:dyDescent="0.35">
      <c r="A583" s="61">
        <v>37</v>
      </c>
      <c r="B583" s="11" t="s">
        <v>7</v>
      </c>
      <c r="C583" s="68" t="s">
        <v>21</v>
      </c>
      <c r="D583" s="61"/>
      <c r="E583" s="61"/>
      <c r="F583" s="61"/>
      <c r="G583" s="61"/>
      <c r="H583" s="15"/>
      <c r="I583" s="15"/>
      <c r="J583" s="61"/>
      <c r="K583" s="61"/>
      <c r="L583" s="61"/>
      <c r="M583" s="15">
        <v>3.5000000000000003E-2</v>
      </c>
      <c r="N583" s="61"/>
      <c r="O583" s="61"/>
      <c r="P583" s="61"/>
      <c r="Q583" s="69">
        <f t="shared" si="125"/>
        <v>3.5000000000000003E-2</v>
      </c>
      <c r="R583" s="12">
        <f t="shared" si="124"/>
        <v>2.6250000000000004</v>
      </c>
      <c r="S583" s="13">
        <v>400</v>
      </c>
      <c r="T583" s="14">
        <f t="shared" si="126"/>
        <v>1050.0000000000002</v>
      </c>
    </row>
    <row r="584" spans="1:20" ht="17.25" customHeight="1" x14ac:dyDescent="0.35">
      <c r="A584" s="61">
        <v>38</v>
      </c>
      <c r="B584" s="11" t="s">
        <v>56</v>
      </c>
      <c r="C584" s="68" t="s">
        <v>21</v>
      </c>
      <c r="D584" s="61"/>
      <c r="E584" s="61"/>
      <c r="F584" s="61"/>
      <c r="G584" s="61">
        <v>1E-3</v>
      </c>
      <c r="H584" s="61"/>
      <c r="I584" s="61"/>
      <c r="J584" s="61"/>
      <c r="K584" s="61"/>
      <c r="L584" s="61"/>
      <c r="M584" s="61"/>
      <c r="N584" s="61"/>
      <c r="O584" s="61">
        <v>1E-3</v>
      </c>
      <c r="P584" s="61"/>
      <c r="Q584" s="69">
        <f t="shared" si="125"/>
        <v>2E-3</v>
      </c>
      <c r="R584" s="12">
        <f t="shared" si="124"/>
        <v>0.15</v>
      </c>
      <c r="S584" s="13">
        <v>1000</v>
      </c>
      <c r="T584" s="14">
        <f t="shared" si="126"/>
        <v>150</v>
      </c>
    </row>
    <row r="585" spans="1:20" ht="37.5" customHeight="1" x14ac:dyDescent="0.35">
      <c r="A585" s="62"/>
      <c r="B585" s="16" t="s">
        <v>26</v>
      </c>
      <c r="C585" s="59"/>
      <c r="D585" s="114">
        <f>SUM(D547:D584)</f>
        <v>0.21999999999999997</v>
      </c>
      <c r="E585" s="114">
        <f t="shared" ref="E585" si="127">SUM(E547:E584)</f>
        <v>0.03</v>
      </c>
      <c r="F585" s="114">
        <f t="shared" ref="F585" si="128">SUM(F547:F584)</f>
        <v>0</v>
      </c>
      <c r="G585" s="114">
        <f t="shared" ref="G585:I585" si="129">SUM(G547:G584)</f>
        <v>0.10600000000000001</v>
      </c>
      <c r="H585" s="114">
        <f t="shared" si="129"/>
        <v>0.13900000000000001</v>
      </c>
      <c r="I585" s="114">
        <f t="shared" si="129"/>
        <v>0.21800000000000003</v>
      </c>
      <c r="J585" s="114">
        <f t="shared" ref="J585" si="130">SUM(J547:J584)</f>
        <v>0.08</v>
      </c>
      <c r="K585" s="114">
        <f t="shared" ref="K585" si="131">SUM(K547:K584)</f>
        <v>2.1000000000000001E-2</v>
      </c>
      <c r="L585" s="114">
        <f t="shared" ref="L585:M585" si="132">SUM(L547:L584)</f>
        <v>2.6000000000000002E-2</v>
      </c>
      <c r="M585" s="114">
        <f t="shared" si="132"/>
        <v>0.15100000000000002</v>
      </c>
      <c r="N585" s="114">
        <f t="shared" ref="N585" si="133">SUM(N547:N584)</f>
        <v>0</v>
      </c>
      <c r="O585" s="114">
        <f t="shared" ref="O585" si="134">SUM(O547:O584)</f>
        <v>6.0000000000000001E-3</v>
      </c>
      <c r="P585" s="114">
        <f>SUM(P547:P584)</f>
        <v>0</v>
      </c>
      <c r="Q585" s="70">
        <f>SUM(C585:P585)</f>
        <v>0.99700000000000011</v>
      </c>
      <c r="R585" s="55">
        <f>SUM(R547:R584)</f>
        <v>74.775000000000006</v>
      </c>
      <c r="S585" s="17"/>
      <c r="T585" s="17">
        <f>SUM(T547:T584)</f>
        <v>37500</v>
      </c>
    </row>
    <row r="586" spans="1:20" ht="21.75" customHeight="1" x14ac:dyDescent="0.35">
      <c r="A586" s="4"/>
      <c r="B586" s="63"/>
      <c r="C586" s="4"/>
      <c r="D586" s="1"/>
      <c r="E586" s="1"/>
      <c r="F586" s="1"/>
      <c r="G586" s="1"/>
      <c r="H586" s="4"/>
      <c r="I586" s="4"/>
      <c r="J586" s="4"/>
      <c r="K586" s="4"/>
      <c r="L586" s="4"/>
      <c r="M586" s="4"/>
      <c r="N586" s="109"/>
      <c r="O586" s="4"/>
      <c r="P586" s="4"/>
      <c r="Q586" s="4"/>
      <c r="R586" s="56"/>
      <c r="S586" s="4"/>
      <c r="T586" s="4"/>
    </row>
    <row r="587" spans="1:20" ht="21.75" customHeight="1" x14ac:dyDescent="0.35">
      <c r="A587" s="4" t="s">
        <v>83</v>
      </c>
      <c r="B587" s="63"/>
      <c r="C587" s="4"/>
      <c r="D587" s="1"/>
      <c r="E587" s="1"/>
      <c r="F587" s="1"/>
      <c r="G587" s="1"/>
      <c r="H587" s="4" t="s">
        <v>84</v>
      </c>
      <c r="I587" s="4"/>
      <c r="J587" s="4"/>
      <c r="K587" s="4"/>
      <c r="L587" s="4"/>
      <c r="M587" s="4"/>
      <c r="N587" s="109"/>
      <c r="O587" s="4"/>
      <c r="P587" s="4" t="s">
        <v>85</v>
      </c>
      <c r="Q587" s="4"/>
      <c r="R587" s="56"/>
      <c r="S587" s="4"/>
      <c r="T587" s="4"/>
    </row>
    <row r="588" spans="1:20" ht="21.75" customHeight="1" x14ac:dyDescent="0.35">
      <c r="A588" s="191"/>
      <c r="B588" s="191"/>
      <c r="C588" s="191"/>
      <c r="D588" s="191"/>
      <c r="E588" s="191"/>
      <c r="F588" s="191"/>
      <c r="G588" s="191"/>
      <c r="H588" s="191"/>
      <c r="I588" s="191"/>
      <c r="J588" s="191"/>
      <c r="K588" s="191"/>
      <c r="L588" s="191"/>
      <c r="M588" s="191"/>
      <c r="N588" s="191"/>
      <c r="O588" s="191"/>
      <c r="P588" s="191"/>
      <c r="Q588" s="191"/>
      <c r="R588" s="191"/>
      <c r="S588" s="191"/>
      <c r="T588" s="4"/>
    </row>
    <row r="589" spans="1:20" ht="21.75" customHeight="1" x14ac:dyDescent="0.35">
      <c r="A589" s="4" t="s">
        <v>142</v>
      </c>
      <c r="B589" s="4"/>
      <c r="C589" s="4"/>
      <c r="D589" s="4"/>
      <c r="E589" s="4"/>
      <c r="F589" s="4"/>
      <c r="G589" s="4"/>
      <c r="H589" s="4"/>
      <c r="I589" s="4"/>
      <c r="J589" s="63"/>
      <c r="K589" s="1"/>
      <c r="L589" s="1"/>
      <c r="M589" s="1"/>
      <c r="N589" s="1"/>
      <c r="O589" s="1"/>
      <c r="P589" s="176" t="s">
        <v>103</v>
      </c>
      <c r="Q589" s="176"/>
      <c r="R589" s="176"/>
      <c r="S589" s="176"/>
      <c r="T589" s="176"/>
    </row>
    <row r="590" spans="1:20" ht="21.75" customHeight="1" x14ac:dyDescent="0.35">
      <c r="A590" s="1"/>
      <c r="B590" s="177" t="s">
        <v>0</v>
      </c>
      <c r="C590" s="177"/>
      <c r="D590" s="177"/>
      <c r="E590" s="177"/>
      <c r="F590" s="177"/>
      <c r="G590" s="177"/>
      <c r="H590" s="177"/>
      <c r="I590" s="177"/>
      <c r="J590" s="177"/>
      <c r="K590" s="177"/>
      <c r="L590" s="177"/>
      <c r="M590" s="177"/>
      <c r="N590" s="177"/>
      <c r="O590" s="177"/>
      <c r="P590" s="177"/>
      <c r="Q590" s="177"/>
      <c r="R590" s="177"/>
      <c r="S590" s="177"/>
      <c r="T590" s="3"/>
    </row>
    <row r="591" spans="1:20" ht="21.75" customHeight="1" x14ac:dyDescent="0.35">
      <c r="A591" s="4" t="s">
        <v>274</v>
      </c>
      <c r="B591" s="63"/>
      <c r="C591" s="4"/>
      <c r="D591" s="109"/>
      <c r="E591" s="109"/>
      <c r="F591" s="109"/>
      <c r="G591" s="109"/>
      <c r="H591" s="109"/>
      <c r="I591" s="109"/>
      <c r="J591" s="109"/>
      <c r="K591" s="109"/>
      <c r="L591" s="109"/>
      <c r="M591" s="109"/>
      <c r="N591" s="109"/>
      <c r="O591" s="176" t="s">
        <v>211</v>
      </c>
      <c r="P591" s="176"/>
      <c r="Q591" s="176"/>
      <c r="R591" s="176"/>
      <c r="S591" s="176"/>
      <c r="T591" s="176"/>
    </row>
    <row r="592" spans="1:20" ht="21.75" customHeight="1" x14ac:dyDescent="0.35">
      <c r="A592" s="185" t="s">
        <v>2</v>
      </c>
      <c r="B592" s="185"/>
      <c r="C592" s="110"/>
      <c r="D592" s="111">
        <v>75</v>
      </c>
      <c r="E592" s="6"/>
      <c r="F592" s="6"/>
      <c r="G592" s="109"/>
      <c r="H592" s="109"/>
      <c r="I592" s="109"/>
      <c r="J592" s="109"/>
      <c r="K592" s="109"/>
      <c r="L592" s="109"/>
      <c r="M592" s="109"/>
      <c r="N592" s="109"/>
      <c r="O592" s="109"/>
      <c r="P592" s="109"/>
      <c r="Q592" s="7"/>
      <c r="R592" s="54"/>
      <c r="S592" s="8"/>
      <c r="T592" s="3"/>
    </row>
    <row r="593" spans="1:20" ht="21.75" customHeight="1" x14ac:dyDescent="0.35">
      <c r="A593" s="186" t="s">
        <v>3</v>
      </c>
      <c r="B593" s="187"/>
      <c r="C593" s="187"/>
      <c r="D593" s="188"/>
      <c r="E593" s="188"/>
      <c r="F593" s="188"/>
      <c r="G593" s="188"/>
      <c r="H593" s="188"/>
      <c r="I593" s="188"/>
      <c r="J593" s="188"/>
      <c r="K593" s="188"/>
      <c r="L593" s="188"/>
      <c r="M593" s="188"/>
      <c r="N593" s="188"/>
      <c r="O593" s="188"/>
      <c r="P593" s="188"/>
      <c r="Q593" s="187"/>
      <c r="R593" s="187"/>
      <c r="S593" s="187"/>
      <c r="T593" s="189"/>
    </row>
    <row r="594" spans="1:20" x14ac:dyDescent="0.35">
      <c r="A594" s="190" t="s">
        <v>19</v>
      </c>
      <c r="B594" s="9"/>
      <c r="C594" s="10"/>
      <c r="D594" s="178" t="s">
        <v>11</v>
      </c>
      <c r="E594" s="178"/>
      <c r="F594" s="178"/>
      <c r="G594" s="178"/>
      <c r="H594" s="178" t="s">
        <v>12</v>
      </c>
      <c r="I594" s="178"/>
      <c r="J594" s="178"/>
      <c r="K594" s="178"/>
      <c r="L594" s="178"/>
      <c r="M594" s="178" t="s">
        <v>14</v>
      </c>
      <c r="N594" s="178"/>
      <c r="O594" s="178"/>
      <c r="P594" s="178"/>
      <c r="Q594" s="179" t="s">
        <v>15</v>
      </c>
      <c r="R594" s="181" t="s">
        <v>16</v>
      </c>
      <c r="S594" s="183" t="s">
        <v>17</v>
      </c>
      <c r="T594" s="183" t="s">
        <v>18</v>
      </c>
    </row>
    <row r="595" spans="1:20" ht="72.75" customHeight="1" x14ac:dyDescent="0.35">
      <c r="A595" s="178"/>
      <c r="B595" s="65" t="s">
        <v>27</v>
      </c>
      <c r="C595" s="59" t="s">
        <v>28</v>
      </c>
      <c r="D595" s="143" t="s">
        <v>189</v>
      </c>
      <c r="E595" s="65" t="s">
        <v>4</v>
      </c>
      <c r="F595" s="65" t="s">
        <v>255</v>
      </c>
      <c r="G595" s="65" t="s">
        <v>29</v>
      </c>
      <c r="H595" s="143" t="s">
        <v>106</v>
      </c>
      <c r="I595" s="143" t="s">
        <v>82</v>
      </c>
      <c r="J595" s="65" t="s">
        <v>4</v>
      </c>
      <c r="K595" s="143" t="s">
        <v>256</v>
      </c>
      <c r="L595" s="65" t="s">
        <v>13</v>
      </c>
      <c r="M595" s="143" t="s">
        <v>160</v>
      </c>
      <c r="N595" s="65"/>
      <c r="O595" s="137" t="s">
        <v>109</v>
      </c>
      <c r="P595" s="65"/>
      <c r="Q595" s="180"/>
      <c r="R595" s="182"/>
      <c r="S595" s="184"/>
      <c r="T595" s="184"/>
    </row>
    <row r="596" spans="1:20" ht="17.25" customHeight="1" x14ac:dyDescent="0.35">
      <c r="A596" s="61">
        <v>1</v>
      </c>
      <c r="B596" s="11" t="s">
        <v>37</v>
      </c>
      <c r="C596" s="68" t="s">
        <v>20</v>
      </c>
      <c r="D596" s="61"/>
      <c r="E596" s="61"/>
      <c r="F596" s="61"/>
      <c r="G596" s="61"/>
      <c r="H596" s="61"/>
      <c r="I596" s="61"/>
      <c r="J596" s="61"/>
      <c r="K596" s="15"/>
      <c r="L596" s="61"/>
      <c r="M596" s="15"/>
      <c r="N596" s="61"/>
      <c r="O596" s="15"/>
      <c r="P596" s="61"/>
      <c r="Q596" s="69">
        <v>0.05</v>
      </c>
      <c r="R596" s="12">
        <f t="shared" ref="R596:R633" si="135">Q596*75</f>
        <v>3.75</v>
      </c>
      <c r="S596" s="13">
        <v>300</v>
      </c>
      <c r="T596" s="14">
        <f>R596*S596</f>
        <v>1125</v>
      </c>
    </row>
    <row r="597" spans="1:20" ht="17.25" customHeight="1" x14ac:dyDescent="0.35">
      <c r="A597" s="61">
        <v>2</v>
      </c>
      <c r="B597" s="11" t="s">
        <v>40</v>
      </c>
      <c r="C597" s="68" t="s">
        <v>21</v>
      </c>
      <c r="D597" s="61"/>
      <c r="E597" s="61"/>
      <c r="F597" s="61"/>
      <c r="G597" s="61"/>
      <c r="H597" s="61"/>
      <c r="I597" s="61"/>
      <c r="J597" s="61"/>
      <c r="K597" s="15"/>
      <c r="L597" s="61"/>
      <c r="M597" s="15"/>
      <c r="N597" s="61"/>
      <c r="O597" s="61"/>
      <c r="P597" s="15"/>
      <c r="Q597" s="69">
        <f t="shared" ref="Q597:Q633" si="136">SUM(D597:P597)</f>
        <v>0</v>
      </c>
      <c r="R597" s="12">
        <f t="shared" si="135"/>
        <v>0</v>
      </c>
      <c r="S597" s="13">
        <v>300</v>
      </c>
      <c r="T597" s="14">
        <f t="shared" ref="T597:T633" si="137">R597*S597</f>
        <v>0</v>
      </c>
    </row>
    <row r="598" spans="1:20" ht="17.25" customHeight="1" x14ac:dyDescent="0.35">
      <c r="A598" s="61">
        <v>3</v>
      </c>
      <c r="B598" s="11" t="s">
        <v>38</v>
      </c>
      <c r="C598" s="68" t="s">
        <v>22</v>
      </c>
      <c r="D598" s="61"/>
      <c r="E598" s="61"/>
      <c r="F598" s="61"/>
      <c r="G598" s="61"/>
      <c r="H598" s="61"/>
      <c r="I598" s="61"/>
      <c r="J598" s="61"/>
      <c r="K598" s="61"/>
      <c r="L598" s="61"/>
      <c r="M598" s="15"/>
      <c r="N598" s="61"/>
      <c r="O598" s="61"/>
      <c r="P598" s="61"/>
      <c r="Q598" s="69">
        <f t="shared" si="136"/>
        <v>0</v>
      </c>
      <c r="R598" s="12">
        <f t="shared" si="135"/>
        <v>0</v>
      </c>
      <c r="S598" s="13">
        <v>90</v>
      </c>
      <c r="T598" s="14">
        <f t="shared" si="137"/>
        <v>0</v>
      </c>
    </row>
    <row r="599" spans="1:20" ht="17.25" customHeight="1" x14ac:dyDescent="0.35">
      <c r="A599" s="61">
        <v>4</v>
      </c>
      <c r="B599" s="11" t="s">
        <v>60</v>
      </c>
      <c r="C599" s="68" t="s">
        <v>22</v>
      </c>
      <c r="D599" s="61"/>
      <c r="E599" s="61"/>
      <c r="F599" s="61"/>
      <c r="G599" s="61"/>
      <c r="H599" s="61"/>
      <c r="I599" s="61"/>
      <c r="J599" s="61"/>
      <c r="K599" s="61"/>
      <c r="L599" s="61"/>
      <c r="M599" s="15"/>
      <c r="N599" s="61"/>
      <c r="O599" s="61"/>
      <c r="P599" s="61"/>
      <c r="Q599" s="69">
        <f t="shared" si="136"/>
        <v>0</v>
      </c>
      <c r="R599" s="12">
        <f t="shared" si="135"/>
        <v>0</v>
      </c>
      <c r="S599" s="13">
        <v>30</v>
      </c>
      <c r="T599" s="14">
        <f t="shared" si="137"/>
        <v>0</v>
      </c>
    </row>
    <row r="600" spans="1:20" ht="17.25" customHeight="1" x14ac:dyDescent="0.35">
      <c r="A600" s="61">
        <v>5</v>
      </c>
      <c r="B600" s="11" t="s">
        <v>39</v>
      </c>
      <c r="C600" s="68" t="s">
        <v>22</v>
      </c>
      <c r="D600" s="61"/>
      <c r="E600" s="61"/>
      <c r="F600" s="61"/>
      <c r="G600" s="61"/>
      <c r="H600" s="61"/>
      <c r="I600" s="61"/>
      <c r="J600" s="61"/>
      <c r="K600" s="61"/>
      <c r="L600" s="61"/>
      <c r="M600" s="15"/>
      <c r="N600" s="61"/>
      <c r="O600" s="61"/>
      <c r="P600" s="61"/>
      <c r="Q600" s="69">
        <f t="shared" si="136"/>
        <v>0</v>
      </c>
      <c r="R600" s="12">
        <f t="shared" si="135"/>
        <v>0</v>
      </c>
      <c r="S600" s="13">
        <v>25</v>
      </c>
      <c r="T600" s="14">
        <f t="shared" si="137"/>
        <v>0</v>
      </c>
    </row>
    <row r="601" spans="1:20" ht="17.25" customHeight="1" x14ac:dyDescent="0.35">
      <c r="A601" s="61">
        <v>6</v>
      </c>
      <c r="B601" s="11" t="s">
        <v>30</v>
      </c>
      <c r="C601" s="68" t="s">
        <v>21</v>
      </c>
      <c r="D601" s="61"/>
      <c r="E601" s="61"/>
      <c r="F601" s="61"/>
      <c r="G601" s="61"/>
      <c r="H601" s="15"/>
      <c r="I601" s="61"/>
      <c r="J601" s="61"/>
      <c r="K601" s="61"/>
      <c r="L601" s="61"/>
      <c r="M601" s="61"/>
      <c r="N601" s="61"/>
      <c r="O601" s="61"/>
      <c r="P601" s="61"/>
      <c r="Q601" s="69">
        <f t="shared" si="136"/>
        <v>0</v>
      </c>
      <c r="R601" s="12">
        <f t="shared" si="135"/>
        <v>0</v>
      </c>
      <c r="S601" s="13">
        <v>160</v>
      </c>
      <c r="T601" s="14">
        <f t="shared" si="137"/>
        <v>0</v>
      </c>
    </row>
    <row r="602" spans="1:20" ht="17.25" customHeight="1" x14ac:dyDescent="0.35">
      <c r="A602" s="61">
        <v>7</v>
      </c>
      <c r="B602" s="11" t="s">
        <v>31</v>
      </c>
      <c r="C602" s="68" t="s">
        <v>21</v>
      </c>
      <c r="D602" s="61"/>
      <c r="E602" s="61"/>
      <c r="F602" s="61"/>
      <c r="G602" s="61"/>
      <c r="H602" s="61"/>
      <c r="I602" s="15"/>
      <c r="J602" s="61"/>
      <c r="K602" s="15"/>
      <c r="L602" s="61"/>
      <c r="M602" s="15"/>
      <c r="N602" s="61"/>
      <c r="O602" s="61"/>
      <c r="P602" s="61"/>
      <c r="Q602" s="69">
        <f t="shared" si="136"/>
        <v>0</v>
      </c>
      <c r="R602" s="12">
        <f t="shared" si="135"/>
        <v>0</v>
      </c>
      <c r="S602" s="13">
        <v>400</v>
      </c>
      <c r="T602" s="14">
        <f t="shared" si="137"/>
        <v>0</v>
      </c>
    </row>
    <row r="603" spans="1:20" ht="17.25" customHeight="1" x14ac:dyDescent="0.35">
      <c r="A603" s="61">
        <v>8</v>
      </c>
      <c r="B603" s="11" t="s">
        <v>25</v>
      </c>
      <c r="C603" s="68" t="s">
        <v>21</v>
      </c>
      <c r="D603" s="61"/>
      <c r="E603" s="61"/>
      <c r="F603" s="61"/>
      <c r="G603" s="61"/>
      <c r="H603" s="15">
        <v>0.03</v>
      </c>
      <c r="I603" s="15">
        <v>0.08</v>
      </c>
      <c r="J603" s="61"/>
      <c r="K603" s="61"/>
      <c r="L603" s="61"/>
      <c r="M603" s="61"/>
      <c r="N603" s="61"/>
      <c r="O603" s="61"/>
      <c r="P603" s="61"/>
      <c r="Q603" s="69">
        <f t="shared" si="136"/>
        <v>0.11</v>
      </c>
      <c r="R603" s="12">
        <f t="shared" si="135"/>
        <v>8.25</v>
      </c>
      <c r="S603" s="13">
        <v>2600</v>
      </c>
      <c r="T603" s="14">
        <f t="shared" si="137"/>
        <v>21450</v>
      </c>
    </row>
    <row r="604" spans="1:20" ht="17.25" customHeight="1" x14ac:dyDescent="0.35">
      <c r="A604" s="61">
        <v>9</v>
      </c>
      <c r="B604" s="11" t="s">
        <v>105</v>
      </c>
      <c r="C604" s="68" t="s">
        <v>21</v>
      </c>
      <c r="D604" s="61"/>
      <c r="E604" s="61"/>
      <c r="F604" s="61"/>
      <c r="G604" s="61"/>
      <c r="H604" s="61"/>
      <c r="I604" s="61"/>
      <c r="J604" s="61"/>
      <c r="K604" s="15"/>
      <c r="L604" s="61"/>
      <c r="M604" s="15"/>
      <c r="N604" s="61"/>
      <c r="O604" s="61"/>
      <c r="P604" s="61"/>
      <c r="Q604" s="69">
        <f t="shared" si="136"/>
        <v>0</v>
      </c>
      <c r="R604" s="12">
        <f t="shared" si="135"/>
        <v>0</v>
      </c>
      <c r="S604" s="13">
        <v>500</v>
      </c>
      <c r="T604" s="14">
        <f t="shared" si="137"/>
        <v>0</v>
      </c>
    </row>
    <row r="605" spans="1:20" ht="17.25" customHeight="1" x14ac:dyDescent="0.35">
      <c r="A605" s="61">
        <v>10</v>
      </c>
      <c r="B605" s="11" t="s">
        <v>33</v>
      </c>
      <c r="C605" s="68" t="s">
        <v>22</v>
      </c>
      <c r="D605" s="61"/>
      <c r="E605" s="61"/>
      <c r="F605" s="61"/>
      <c r="G605" s="61"/>
      <c r="H605" s="61"/>
      <c r="I605" s="61"/>
      <c r="J605" s="61"/>
      <c r="K605" s="61"/>
      <c r="L605" s="61"/>
      <c r="M605" s="15">
        <v>0.02</v>
      </c>
      <c r="N605" s="61"/>
      <c r="O605" s="61"/>
      <c r="P605" s="61"/>
      <c r="Q605" s="69">
        <f t="shared" si="136"/>
        <v>0.02</v>
      </c>
      <c r="R605" s="12">
        <f t="shared" si="135"/>
        <v>1.5</v>
      </c>
      <c r="S605" s="13">
        <v>55</v>
      </c>
      <c r="T605" s="14">
        <f t="shared" si="137"/>
        <v>82.5</v>
      </c>
    </row>
    <row r="606" spans="1:20" ht="17.25" customHeight="1" x14ac:dyDescent="0.35">
      <c r="A606" s="61">
        <v>11</v>
      </c>
      <c r="B606" s="11" t="s">
        <v>51</v>
      </c>
      <c r="C606" s="68" t="s">
        <v>21</v>
      </c>
      <c r="D606" s="61"/>
      <c r="E606" s="61"/>
      <c r="F606" s="61"/>
      <c r="G606" s="61"/>
      <c r="H606" s="61"/>
      <c r="I606" s="61"/>
      <c r="J606" s="61"/>
      <c r="K606" s="15"/>
      <c r="L606" s="61"/>
      <c r="M606" s="15"/>
      <c r="N606" s="61"/>
      <c r="O606" s="61"/>
      <c r="P606" s="61"/>
      <c r="Q606" s="69">
        <f t="shared" si="136"/>
        <v>0</v>
      </c>
      <c r="R606" s="12">
        <f t="shared" si="135"/>
        <v>0</v>
      </c>
      <c r="S606" s="13">
        <v>1500</v>
      </c>
      <c r="T606" s="14">
        <f t="shared" si="137"/>
        <v>0</v>
      </c>
    </row>
    <row r="607" spans="1:20" ht="17.25" customHeight="1" x14ac:dyDescent="0.35">
      <c r="A607" s="61">
        <v>12</v>
      </c>
      <c r="B607" s="11" t="s">
        <v>42</v>
      </c>
      <c r="C607" s="68" t="s">
        <v>21</v>
      </c>
      <c r="D607" s="61"/>
      <c r="E607" s="61"/>
      <c r="F607" s="61"/>
      <c r="G607" s="61"/>
      <c r="H607" s="15">
        <v>0.03</v>
      </c>
      <c r="I607" s="15">
        <v>0.08</v>
      </c>
      <c r="J607" s="61"/>
      <c r="K607" s="61"/>
      <c r="L607" s="61"/>
      <c r="M607" s="61"/>
      <c r="N607" s="61"/>
      <c r="O607" s="61"/>
      <c r="P607" s="61"/>
      <c r="Q607" s="69">
        <f t="shared" si="136"/>
        <v>0.11</v>
      </c>
      <c r="R607" s="12">
        <f t="shared" si="135"/>
        <v>8.25</v>
      </c>
      <c r="S607" s="13">
        <v>140</v>
      </c>
      <c r="T607" s="14">
        <f t="shared" si="137"/>
        <v>1155</v>
      </c>
    </row>
    <row r="608" spans="1:20" ht="17.25" customHeight="1" x14ac:dyDescent="0.35">
      <c r="A608" s="61">
        <v>13</v>
      </c>
      <c r="B608" s="11" t="s">
        <v>32</v>
      </c>
      <c r="C608" s="68" t="s">
        <v>21</v>
      </c>
      <c r="D608" s="61"/>
      <c r="E608" s="61"/>
      <c r="F608" s="61"/>
      <c r="G608" s="61"/>
      <c r="H608" s="61"/>
      <c r="I608" s="61"/>
      <c r="J608" s="61"/>
      <c r="K608" s="61"/>
      <c r="L608" s="61"/>
      <c r="M608" s="15"/>
      <c r="N608" s="61"/>
      <c r="O608" s="61"/>
      <c r="P608" s="15"/>
      <c r="Q608" s="69">
        <f t="shared" si="136"/>
        <v>0</v>
      </c>
      <c r="R608" s="12">
        <f t="shared" si="135"/>
        <v>0</v>
      </c>
      <c r="S608" s="13">
        <v>150</v>
      </c>
      <c r="T608" s="14">
        <f t="shared" si="137"/>
        <v>0</v>
      </c>
    </row>
    <row r="609" spans="1:20" ht="17.25" customHeight="1" x14ac:dyDescent="0.35">
      <c r="A609" s="61">
        <v>14</v>
      </c>
      <c r="B609" s="11" t="s">
        <v>5</v>
      </c>
      <c r="C609" s="68" t="s">
        <v>21</v>
      </c>
      <c r="D609" s="15">
        <v>0.03</v>
      </c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9">
        <f t="shared" si="136"/>
        <v>0.03</v>
      </c>
      <c r="R609" s="12">
        <f t="shared" si="135"/>
        <v>2.25</v>
      </c>
      <c r="S609" s="13">
        <v>350</v>
      </c>
      <c r="T609" s="14">
        <f t="shared" si="137"/>
        <v>787.5</v>
      </c>
    </row>
    <row r="610" spans="1:20" ht="17.25" customHeight="1" x14ac:dyDescent="0.35">
      <c r="A610" s="61">
        <v>15</v>
      </c>
      <c r="B610" s="11" t="s">
        <v>35</v>
      </c>
      <c r="C610" s="68" t="s">
        <v>21</v>
      </c>
      <c r="D610" s="15"/>
      <c r="E610" s="61"/>
      <c r="F610" s="61"/>
      <c r="G610" s="61"/>
      <c r="H610" s="15"/>
      <c r="I610" s="61"/>
      <c r="J610" s="61"/>
      <c r="K610" s="61"/>
      <c r="L610" s="61"/>
      <c r="M610" s="61"/>
      <c r="N610" s="61"/>
      <c r="O610" s="61"/>
      <c r="P610" s="61"/>
      <c r="Q610" s="69">
        <f t="shared" si="136"/>
        <v>0</v>
      </c>
      <c r="R610" s="12">
        <f t="shared" si="135"/>
        <v>0</v>
      </c>
      <c r="S610" s="13">
        <v>600</v>
      </c>
      <c r="T610" s="14">
        <f t="shared" si="137"/>
        <v>0</v>
      </c>
    </row>
    <row r="611" spans="1:20" ht="17.25" customHeight="1" x14ac:dyDescent="0.35">
      <c r="A611" s="61">
        <v>16</v>
      </c>
      <c r="B611" s="11" t="s">
        <v>98</v>
      </c>
      <c r="C611" s="68" t="s">
        <v>21</v>
      </c>
      <c r="D611" s="61"/>
      <c r="E611" s="61"/>
      <c r="F611" s="61"/>
      <c r="G611" s="61"/>
      <c r="H611" s="61"/>
      <c r="I611" s="61"/>
      <c r="J611" s="61"/>
      <c r="K611" s="15"/>
      <c r="L611" s="61"/>
      <c r="M611" s="15"/>
      <c r="N611" s="61"/>
      <c r="O611" s="61"/>
      <c r="P611" s="61"/>
      <c r="Q611" s="69">
        <f t="shared" si="136"/>
        <v>0</v>
      </c>
      <c r="R611" s="12">
        <f t="shared" si="135"/>
        <v>0</v>
      </c>
      <c r="S611" s="13">
        <v>50</v>
      </c>
      <c r="T611" s="14">
        <f t="shared" si="137"/>
        <v>0</v>
      </c>
    </row>
    <row r="612" spans="1:20" ht="17.25" customHeight="1" x14ac:dyDescent="0.35">
      <c r="A612" s="61">
        <v>17</v>
      </c>
      <c r="B612" s="11" t="s">
        <v>59</v>
      </c>
      <c r="C612" s="68" t="s">
        <v>21</v>
      </c>
      <c r="D612" s="61"/>
      <c r="E612" s="61"/>
      <c r="F612" s="61"/>
      <c r="G612" s="61"/>
      <c r="H612" s="61"/>
      <c r="I612" s="61"/>
      <c r="J612" s="61"/>
      <c r="K612" s="61"/>
      <c r="L612" s="15">
        <v>0.02</v>
      </c>
      <c r="M612" s="15"/>
      <c r="N612" s="61"/>
      <c r="O612" s="61">
        <v>0.02</v>
      </c>
      <c r="P612" s="61"/>
      <c r="Q612" s="69">
        <f t="shared" si="136"/>
        <v>0.04</v>
      </c>
      <c r="R612" s="12">
        <f t="shared" si="135"/>
        <v>3</v>
      </c>
      <c r="S612" s="13">
        <v>600</v>
      </c>
      <c r="T612" s="14">
        <f t="shared" si="137"/>
        <v>1800</v>
      </c>
    </row>
    <row r="613" spans="1:20" ht="17.25" customHeight="1" x14ac:dyDescent="0.35">
      <c r="A613" s="61">
        <v>18</v>
      </c>
      <c r="B613" s="11" t="s">
        <v>43</v>
      </c>
      <c r="C613" s="68" t="s">
        <v>21</v>
      </c>
      <c r="D613" s="15">
        <v>6.0000000000000001E-3</v>
      </c>
      <c r="E613" s="61"/>
      <c r="F613" s="61"/>
      <c r="G613" s="15">
        <v>5.0000000000000001E-3</v>
      </c>
      <c r="H613" s="61"/>
      <c r="I613" s="61"/>
      <c r="J613" s="61"/>
      <c r="K613" s="61"/>
      <c r="L613" s="15">
        <v>6.0000000000000001E-3</v>
      </c>
      <c r="M613" s="61">
        <v>5.0000000000000001E-3</v>
      </c>
      <c r="N613" s="61"/>
      <c r="O613" s="15">
        <v>6.0000000000000001E-3</v>
      </c>
      <c r="P613" s="61"/>
      <c r="Q613" s="69">
        <f t="shared" si="136"/>
        <v>2.8000000000000004E-2</v>
      </c>
      <c r="R613" s="12">
        <f t="shared" si="135"/>
        <v>2.1</v>
      </c>
      <c r="S613" s="13">
        <v>460</v>
      </c>
      <c r="T613" s="14">
        <f t="shared" si="137"/>
        <v>966</v>
      </c>
    </row>
    <row r="614" spans="1:20" ht="17.25" customHeight="1" x14ac:dyDescent="0.35">
      <c r="A614" s="61">
        <v>19</v>
      </c>
      <c r="B614" s="11" t="s">
        <v>54</v>
      </c>
      <c r="C614" s="68" t="s">
        <v>21</v>
      </c>
      <c r="D614" s="61"/>
      <c r="E614" s="61"/>
      <c r="F614" s="61"/>
      <c r="G614" s="61"/>
      <c r="H614" s="15"/>
      <c r="I614" s="61"/>
      <c r="J614" s="61"/>
      <c r="K614" s="15">
        <v>0.02</v>
      </c>
      <c r="L614" s="61"/>
      <c r="M614" s="15"/>
      <c r="N614" s="61"/>
      <c r="O614" s="61"/>
      <c r="P614" s="61"/>
      <c r="Q614" s="69">
        <f t="shared" si="136"/>
        <v>0.02</v>
      </c>
      <c r="R614" s="12">
        <f t="shared" si="135"/>
        <v>1.5</v>
      </c>
      <c r="S614" s="13">
        <v>100</v>
      </c>
      <c r="T614" s="14">
        <v>0</v>
      </c>
    </row>
    <row r="615" spans="1:20" ht="17.25" customHeight="1" x14ac:dyDescent="0.35">
      <c r="A615" s="61">
        <v>20</v>
      </c>
      <c r="B615" s="11" t="s">
        <v>50</v>
      </c>
      <c r="C615" s="68" t="s">
        <v>21</v>
      </c>
      <c r="D615" s="61"/>
      <c r="E615" s="61"/>
      <c r="F615" s="61"/>
      <c r="G615" s="61"/>
      <c r="H615" s="61"/>
      <c r="I615" s="61"/>
      <c r="J615" s="61"/>
      <c r="K615" s="15"/>
      <c r="L615" s="61"/>
      <c r="M615" s="15"/>
      <c r="N615" s="61"/>
      <c r="O615" s="61"/>
      <c r="P615" s="61"/>
      <c r="Q615" s="69">
        <f t="shared" si="136"/>
        <v>0</v>
      </c>
      <c r="R615" s="12">
        <f t="shared" si="135"/>
        <v>0</v>
      </c>
      <c r="S615" s="13">
        <v>450</v>
      </c>
      <c r="T615" s="14">
        <f t="shared" si="137"/>
        <v>0</v>
      </c>
    </row>
    <row r="616" spans="1:20" ht="17.25" customHeight="1" x14ac:dyDescent="0.35">
      <c r="A616" s="61">
        <v>21</v>
      </c>
      <c r="B616" s="11" t="s">
        <v>45</v>
      </c>
      <c r="C616" s="68" t="s">
        <v>21</v>
      </c>
      <c r="D616" s="61"/>
      <c r="E616" s="61"/>
      <c r="F616" s="61"/>
      <c r="G616" s="61"/>
      <c r="H616" s="61"/>
      <c r="I616" s="15"/>
      <c r="J616" s="61"/>
      <c r="K616" s="61"/>
      <c r="L616" s="61"/>
      <c r="M616" s="61"/>
      <c r="N616" s="61"/>
      <c r="O616" s="61"/>
      <c r="P616" s="61"/>
      <c r="Q616" s="69">
        <f t="shared" si="136"/>
        <v>0</v>
      </c>
      <c r="R616" s="12">
        <f t="shared" si="135"/>
        <v>0</v>
      </c>
      <c r="S616" s="13">
        <v>350</v>
      </c>
      <c r="T616" s="14">
        <f t="shared" si="137"/>
        <v>0</v>
      </c>
    </row>
    <row r="617" spans="1:20" ht="17.25" customHeight="1" x14ac:dyDescent="0.35">
      <c r="A617" s="61">
        <v>22</v>
      </c>
      <c r="B617" s="11" t="s">
        <v>101</v>
      </c>
      <c r="C617" s="68" t="s">
        <v>21</v>
      </c>
      <c r="D617" s="61"/>
      <c r="E617" s="61"/>
      <c r="F617" s="61"/>
      <c r="G617" s="61"/>
      <c r="H617" s="61"/>
      <c r="I617" s="15"/>
      <c r="J617" s="61"/>
      <c r="K617" s="61"/>
      <c r="L617" s="61"/>
      <c r="M617" s="61"/>
      <c r="N617" s="61"/>
      <c r="O617" s="61"/>
      <c r="P617" s="61"/>
      <c r="Q617" s="69">
        <f t="shared" si="136"/>
        <v>0</v>
      </c>
      <c r="R617" s="12">
        <f t="shared" si="135"/>
        <v>0</v>
      </c>
      <c r="S617" s="13">
        <v>450</v>
      </c>
      <c r="T617" s="14">
        <f t="shared" si="137"/>
        <v>0</v>
      </c>
    </row>
    <row r="618" spans="1:20" ht="17.25" customHeight="1" x14ac:dyDescent="0.35">
      <c r="A618" s="61">
        <v>23</v>
      </c>
      <c r="B618" s="11" t="s">
        <v>4</v>
      </c>
      <c r="C618" s="68" t="s">
        <v>21</v>
      </c>
      <c r="D618" s="61"/>
      <c r="E618" s="15">
        <v>0.03</v>
      </c>
      <c r="F618" s="15"/>
      <c r="G618" s="61"/>
      <c r="H618" s="61"/>
      <c r="I618" s="61"/>
      <c r="J618" s="15">
        <v>0.08</v>
      </c>
      <c r="K618" s="61"/>
      <c r="L618" s="61"/>
      <c r="M618" s="61"/>
      <c r="N618" s="15"/>
      <c r="O618" s="61"/>
      <c r="P618" s="61"/>
      <c r="Q618" s="69">
        <f t="shared" si="136"/>
        <v>0.11</v>
      </c>
      <c r="R618" s="12">
        <f t="shared" si="135"/>
        <v>8.25</v>
      </c>
      <c r="S618" s="13">
        <v>95</v>
      </c>
      <c r="T618" s="14">
        <f t="shared" si="137"/>
        <v>783.75</v>
      </c>
    </row>
    <row r="619" spans="1:20" ht="17.25" customHeight="1" x14ac:dyDescent="0.35">
      <c r="A619" s="61">
        <v>24</v>
      </c>
      <c r="B619" s="11" t="s">
        <v>6</v>
      </c>
      <c r="C619" s="68" t="s">
        <v>20</v>
      </c>
      <c r="D619" s="61"/>
      <c r="E619" s="61"/>
      <c r="F619" s="61"/>
      <c r="G619" s="61"/>
      <c r="H619" s="61">
        <v>3.0000000000000001E-3</v>
      </c>
      <c r="I619" s="61">
        <v>6.0000000000000001E-3</v>
      </c>
      <c r="J619" s="61"/>
      <c r="K619" s="61">
        <v>1E-3</v>
      </c>
      <c r="L619" s="61"/>
      <c r="M619" s="61">
        <v>1E-3</v>
      </c>
      <c r="N619" s="61"/>
      <c r="O619" s="61"/>
      <c r="P619" s="61"/>
      <c r="Q619" s="69">
        <f t="shared" si="136"/>
        <v>1.1000000000000003E-2</v>
      </c>
      <c r="R619" s="12">
        <f t="shared" si="135"/>
        <v>0.82500000000000018</v>
      </c>
      <c r="S619" s="13">
        <v>520</v>
      </c>
      <c r="T619" s="14">
        <f t="shared" si="137"/>
        <v>429.00000000000011</v>
      </c>
    </row>
    <row r="620" spans="1:20" ht="17.25" customHeight="1" x14ac:dyDescent="0.35">
      <c r="A620" s="61">
        <v>25</v>
      </c>
      <c r="B620" s="11" t="s">
        <v>36</v>
      </c>
      <c r="C620" s="68" t="s">
        <v>21</v>
      </c>
      <c r="D620" s="61"/>
      <c r="E620" s="61"/>
      <c r="F620" s="61"/>
      <c r="G620" s="61"/>
      <c r="H620" s="15">
        <v>0.04</v>
      </c>
      <c r="I620" s="61"/>
      <c r="J620" s="61"/>
      <c r="K620" s="61"/>
      <c r="L620" s="61"/>
      <c r="M620" s="15"/>
      <c r="N620" s="61"/>
      <c r="O620" s="61"/>
      <c r="P620" s="61"/>
      <c r="Q620" s="69">
        <f t="shared" si="136"/>
        <v>0.04</v>
      </c>
      <c r="R620" s="12">
        <f t="shared" si="135"/>
        <v>3</v>
      </c>
      <c r="S620" s="13">
        <v>250</v>
      </c>
      <c r="T620" s="14">
        <f t="shared" si="137"/>
        <v>750</v>
      </c>
    </row>
    <row r="621" spans="1:20" ht="17.25" customHeight="1" x14ac:dyDescent="0.35">
      <c r="A621" s="61">
        <v>26</v>
      </c>
      <c r="B621" s="11" t="s">
        <v>8</v>
      </c>
      <c r="C621" s="68" t="s">
        <v>21</v>
      </c>
      <c r="D621" s="61"/>
      <c r="E621" s="61"/>
      <c r="F621" s="61"/>
      <c r="G621" s="61"/>
      <c r="H621" s="15">
        <v>1.4E-2</v>
      </c>
      <c r="I621" s="15">
        <v>0.03</v>
      </c>
      <c r="J621" s="61"/>
      <c r="K621" s="61"/>
      <c r="L621" s="61"/>
      <c r="M621" s="61"/>
      <c r="N621" s="61"/>
      <c r="O621" s="61"/>
      <c r="P621" s="61"/>
      <c r="Q621" s="69">
        <v>2.5000000000000001E-2</v>
      </c>
      <c r="R621" s="12">
        <f t="shared" si="135"/>
        <v>1.875</v>
      </c>
      <c r="S621" s="13">
        <v>100</v>
      </c>
      <c r="T621" s="14">
        <f t="shared" si="137"/>
        <v>187.5</v>
      </c>
    </row>
    <row r="622" spans="1:20" ht="17.25" customHeight="1" x14ac:dyDescent="0.35">
      <c r="A622" s="61">
        <v>27</v>
      </c>
      <c r="B622" s="11" t="s">
        <v>46</v>
      </c>
      <c r="C622" s="68" t="s">
        <v>21</v>
      </c>
      <c r="D622" s="61"/>
      <c r="E622" s="61"/>
      <c r="F622" s="61"/>
      <c r="G622" s="61"/>
      <c r="H622" s="61"/>
      <c r="I622" s="61"/>
      <c r="J622" s="61"/>
      <c r="K622" s="61"/>
      <c r="L622" s="61"/>
      <c r="M622" s="15"/>
      <c r="N622" s="15"/>
      <c r="O622" s="61"/>
      <c r="P622" s="61"/>
      <c r="Q622" s="69">
        <f t="shared" si="136"/>
        <v>0</v>
      </c>
      <c r="R622" s="12">
        <f t="shared" si="135"/>
        <v>0</v>
      </c>
      <c r="S622" s="13">
        <v>400</v>
      </c>
      <c r="T622" s="14">
        <f t="shared" si="137"/>
        <v>0</v>
      </c>
    </row>
    <row r="623" spans="1:20" ht="17.25" customHeight="1" x14ac:dyDescent="0.35">
      <c r="A623" s="61">
        <v>28</v>
      </c>
      <c r="B623" s="11" t="s">
        <v>141</v>
      </c>
      <c r="C623" s="68" t="s">
        <v>21</v>
      </c>
      <c r="D623" s="15">
        <v>5.0000000000000001E-3</v>
      </c>
      <c r="E623" s="61"/>
      <c r="F623" s="15">
        <v>1.4999999999999999E-2</v>
      </c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9">
        <f t="shared" si="136"/>
        <v>0.02</v>
      </c>
      <c r="R623" s="12">
        <f t="shared" si="135"/>
        <v>1.5</v>
      </c>
      <c r="S623" s="13">
        <v>800</v>
      </c>
      <c r="T623" s="14">
        <f t="shared" si="137"/>
        <v>1200</v>
      </c>
    </row>
    <row r="624" spans="1:20" ht="17.25" customHeight="1" x14ac:dyDescent="0.35">
      <c r="A624" s="61">
        <v>29</v>
      </c>
      <c r="B624" s="11" t="s">
        <v>41</v>
      </c>
      <c r="C624" s="68" t="s">
        <v>22</v>
      </c>
      <c r="D624" s="61"/>
      <c r="E624" s="61"/>
      <c r="F624" s="61"/>
      <c r="G624" s="61"/>
      <c r="H624" s="61"/>
      <c r="I624" s="61"/>
      <c r="J624" s="61"/>
      <c r="K624" s="61"/>
      <c r="L624" s="61"/>
      <c r="M624" s="15"/>
      <c r="N624" s="61"/>
      <c r="O624" s="61"/>
      <c r="P624" s="61"/>
      <c r="Q624" s="69">
        <f t="shared" si="136"/>
        <v>0</v>
      </c>
      <c r="R624" s="12">
        <f t="shared" si="135"/>
        <v>0</v>
      </c>
      <c r="S624" s="13">
        <v>25</v>
      </c>
      <c r="T624" s="14">
        <f t="shared" si="137"/>
        <v>0</v>
      </c>
    </row>
    <row r="625" spans="1:20" ht="17.25" customHeight="1" x14ac:dyDescent="0.35">
      <c r="A625" s="61">
        <v>30</v>
      </c>
      <c r="B625" s="11" t="s">
        <v>9</v>
      </c>
      <c r="C625" s="68" t="s">
        <v>21</v>
      </c>
      <c r="D625" s="61"/>
      <c r="E625" s="61"/>
      <c r="F625" s="61"/>
      <c r="G625" s="61"/>
      <c r="H625" s="15">
        <v>1.2E-2</v>
      </c>
      <c r="I625" s="15">
        <v>3.5000000000000003E-2</v>
      </c>
      <c r="J625" s="61"/>
      <c r="K625" s="61"/>
      <c r="L625" s="61"/>
      <c r="M625" s="61"/>
      <c r="N625" s="61"/>
      <c r="O625" s="61"/>
      <c r="P625" s="61"/>
      <c r="Q625" s="69">
        <f t="shared" si="136"/>
        <v>4.7E-2</v>
      </c>
      <c r="R625" s="12">
        <f t="shared" si="135"/>
        <v>3.5249999999999999</v>
      </c>
      <c r="S625" s="13">
        <v>200</v>
      </c>
      <c r="T625" s="14">
        <f t="shared" si="137"/>
        <v>705</v>
      </c>
    </row>
    <row r="626" spans="1:20" ht="17.25" customHeight="1" x14ac:dyDescent="0.35">
      <c r="A626" s="61">
        <v>31</v>
      </c>
      <c r="B626" s="11" t="s">
        <v>24</v>
      </c>
      <c r="C626" s="68" t="s">
        <v>20</v>
      </c>
      <c r="D626" s="15">
        <v>0.18</v>
      </c>
      <c r="E626" s="61"/>
      <c r="F626" s="61"/>
      <c r="G626" s="15">
        <v>0.1</v>
      </c>
      <c r="H626" s="61"/>
      <c r="I626" s="61"/>
      <c r="J626" s="61"/>
      <c r="K626" s="61"/>
      <c r="L626" s="61"/>
      <c r="M626" s="61">
        <v>4.4999999999999998E-2</v>
      </c>
      <c r="N626" s="61"/>
      <c r="O626" s="15"/>
      <c r="P626" s="61"/>
      <c r="Q626" s="69">
        <f t="shared" si="136"/>
        <v>0.32500000000000001</v>
      </c>
      <c r="R626" s="12">
        <f t="shared" si="135"/>
        <v>24.375</v>
      </c>
      <c r="S626" s="13">
        <v>190</v>
      </c>
      <c r="T626" s="14">
        <f t="shared" si="137"/>
        <v>4631.25</v>
      </c>
    </row>
    <row r="627" spans="1:20" ht="17.25" customHeight="1" x14ac:dyDescent="0.35">
      <c r="A627" s="61">
        <v>32</v>
      </c>
      <c r="B627" s="11" t="s">
        <v>44</v>
      </c>
      <c r="C627" s="68" t="s">
        <v>20</v>
      </c>
      <c r="D627" s="61"/>
      <c r="E627" s="61"/>
      <c r="F627" s="61"/>
      <c r="G627" s="61"/>
      <c r="H627" s="61">
        <v>3.0000000000000001E-3</v>
      </c>
      <c r="I627" s="61">
        <v>3.0000000000000001E-3</v>
      </c>
      <c r="J627" s="61"/>
      <c r="K627" s="61"/>
      <c r="L627" s="61"/>
      <c r="M627" s="61"/>
      <c r="N627" s="61"/>
      <c r="O627" s="61"/>
      <c r="P627" s="61"/>
      <c r="Q627" s="69">
        <f t="shared" si="136"/>
        <v>6.0000000000000001E-3</v>
      </c>
      <c r="R627" s="12">
        <f t="shared" si="135"/>
        <v>0.45</v>
      </c>
      <c r="S627" s="13">
        <v>600</v>
      </c>
      <c r="T627" s="14">
        <f t="shared" si="137"/>
        <v>270</v>
      </c>
    </row>
    <row r="628" spans="1:20" ht="17.25" customHeight="1" x14ac:dyDescent="0.35">
      <c r="A628" s="61">
        <v>33</v>
      </c>
      <c r="B628" s="11" t="s">
        <v>34</v>
      </c>
      <c r="C628" s="68" t="s">
        <v>21</v>
      </c>
      <c r="D628" s="15"/>
      <c r="E628" s="61"/>
      <c r="F628" s="61"/>
      <c r="G628" s="61"/>
      <c r="H628" s="61"/>
      <c r="I628" s="61"/>
      <c r="J628" s="61"/>
      <c r="K628" s="61"/>
      <c r="L628" s="61"/>
      <c r="M628" s="15"/>
      <c r="N628" s="61"/>
      <c r="O628" s="61"/>
      <c r="P628" s="61"/>
      <c r="Q628" s="69">
        <f t="shared" si="136"/>
        <v>0</v>
      </c>
      <c r="R628" s="12">
        <f t="shared" si="135"/>
        <v>0</v>
      </c>
      <c r="S628" s="13">
        <v>500</v>
      </c>
      <c r="T628" s="14">
        <f t="shared" si="137"/>
        <v>0</v>
      </c>
    </row>
    <row r="629" spans="1:20" ht="17.25" customHeight="1" x14ac:dyDescent="0.35">
      <c r="A629" s="61">
        <v>34</v>
      </c>
      <c r="B629" s="11" t="s">
        <v>53</v>
      </c>
      <c r="C629" s="68" t="s">
        <v>21</v>
      </c>
      <c r="D629" s="61"/>
      <c r="E629" s="61"/>
      <c r="F629" s="61"/>
      <c r="G629" s="61"/>
      <c r="H629" s="61"/>
      <c r="I629" s="61"/>
      <c r="J629" s="61"/>
      <c r="K629" s="15"/>
      <c r="L629" s="61"/>
      <c r="M629" s="15"/>
      <c r="N629" s="61"/>
      <c r="O629" s="61"/>
      <c r="P629" s="61"/>
      <c r="Q629" s="69">
        <f t="shared" si="136"/>
        <v>0</v>
      </c>
      <c r="R629" s="12">
        <f t="shared" si="135"/>
        <v>0</v>
      </c>
      <c r="S629" s="13">
        <v>200</v>
      </c>
      <c r="T629" s="14">
        <f t="shared" si="137"/>
        <v>0</v>
      </c>
    </row>
    <row r="630" spans="1:20" ht="17.25" customHeight="1" x14ac:dyDescent="0.35">
      <c r="A630" s="61">
        <v>35</v>
      </c>
      <c r="B630" s="11" t="s">
        <v>65</v>
      </c>
      <c r="C630" s="68" t="s">
        <v>21</v>
      </c>
      <c r="D630" s="61"/>
      <c r="E630" s="61"/>
      <c r="F630" s="61"/>
      <c r="G630" s="61"/>
      <c r="H630" s="61"/>
      <c r="I630" s="61"/>
      <c r="J630" s="61"/>
      <c r="K630" s="15"/>
      <c r="L630" s="61"/>
      <c r="M630" s="15"/>
      <c r="N630" s="61"/>
      <c r="O630" s="61"/>
      <c r="P630" s="61"/>
      <c r="Q630" s="69">
        <f t="shared" si="136"/>
        <v>0</v>
      </c>
      <c r="R630" s="12">
        <f t="shared" si="135"/>
        <v>0</v>
      </c>
      <c r="S630" s="13">
        <v>250</v>
      </c>
      <c r="T630" s="14">
        <f t="shared" si="137"/>
        <v>0</v>
      </c>
    </row>
    <row r="631" spans="1:20" ht="17.25" customHeight="1" x14ac:dyDescent="0.35">
      <c r="A631" s="61">
        <v>36</v>
      </c>
      <c r="B631" s="11" t="s">
        <v>10</v>
      </c>
      <c r="C631" s="68" t="s">
        <v>21</v>
      </c>
      <c r="D631" s="61"/>
      <c r="E631" s="61"/>
      <c r="F631" s="61"/>
      <c r="G631" s="61"/>
      <c r="H631" s="61">
        <v>2E-3</v>
      </c>
      <c r="I631" s="61">
        <v>3.0000000000000001E-3</v>
      </c>
      <c r="J631" s="61"/>
      <c r="K631" s="61">
        <v>1E-3</v>
      </c>
      <c r="L631" s="61"/>
      <c r="M631" s="61">
        <v>1E-3</v>
      </c>
      <c r="N631" s="61"/>
      <c r="O631" s="61"/>
      <c r="P631" s="61"/>
      <c r="Q631" s="69">
        <f t="shared" si="136"/>
        <v>7.0000000000000001E-3</v>
      </c>
      <c r="R631" s="12">
        <f t="shared" si="135"/>
        <v>0.52500000000000002</v>
      </c>
      <c r="S631" s="13">
        <v>100</v>
      </c>
      <c r="T631" s="14">
        <f t="shared" si="137"/>
        <v>52.5</v>
      </c>
    </row>
    <row r="632" spans="1:20" ht="17.25" customHeight="1" x14ac:dyDescent="0.35">
      <c r="A632" s="61">
        <v>37</v>
      </c>
      <c r="B632" s="11" t="s">
        <v>7</v>
      </c>
      <c r="C632" s="68" t="s">
        <v>21</v>
      </c>
      <c r="D632" s="61"/>
      <c r="E632" s="61"/>
      <c r="F632" s="61"/>
      <c r="G632" s="61"/>
      <c r="H632" s="15"/>
      <c r="I632" s="15"/>
      <c r="J632" s="61"/>
      <c r="K632" s="61"/>
      <c r="L632" s="61"/>
      <c r="M632" s="15">
        <v>3.5000000000000003E-2</v>
      </c>
      <c r="N632" s="61"/>
      <c r="O632" s="61"/>
      <c r="P632" s="61"/>
      <c r="Q632" s="69">
        <f t="shared" si="136"/>
        <v>3.5000000000000003E-2</v>
      </c>
      <c r="R632" s="12">
        <f t="shared" si="135"/>
        <v>2.6250000000000004</v>
      </c>
      <c r="S632" s="13">
        <v>400</v>
      </c>
      <c r="T632" s="14">
        <f t="shared" si="137"/>
        <v>1050.0000000000002</v>
      </c>
    </row>
    <row r="633" spans="1:20" ht="17.25" customHeight="1" x14ac:dyDescent="0.35">
      <c r="A633" s="61">
        <v>38</v>
      </c>
      <c r="B633" s="11" t="s">
        <v>56</v>
      </c>
      <c r="C633" s="68" t="s">
        <v>21</v>
      </c>
      <c r="D633" s="61"/>
      <c r="E633" s="61"/>
      <c r="F633" s="61"/>
      <c r="G633" s="61">
        <v>1E-3</v>
      </c>
      <c r="H633" s="61"/>
      <c r="I633" s="61"/>
      <c r="J633" s="61"/>
      <c r="K633" s="61"/>
      <c r="L633" s="61"/>
      <c r="M633" s="61"/>
      <c r="N633" s="61"/>
      <c r="O633" s="61"/>
      <c r="P633" s="61"/>
      <c r="Q633" s="69">
        <f t="shared" si="136"/>
        <v>1E-3</v>
      </c>
      <c r="R633" s="12">
        <f t="shared" si="135"/>
        <v>7.4999999999999997E-2</v>
      </c>
      <c r="S633" s="13">
        <v>1000</v>
      </c>
      <c r="T633" s="14">
        <f t="shared" si="137"/>
        <v>75</v>
      </c>
    </row>
    <row r="634" spans="1:20" ht="37.5" customHeight="1" x14ac:dyDescent="0.35">
      <c r="A634" s="62"/>
      <c r="B634" s="16" t="s">
        <v>26</v>
      </c>
      <c r="C634" s="59"/>
      <c r="D634" s="114">
        <f>SUM(D596:D633)</f>
        <v>0.22099999999999997</v>
      </c>
      <c r="E634" s="114">
        <f t="shared" ref="E634" si="138">SUM(E596:E633)</f>
        <v>0.03</v>
      </c>
      <c r="F634" s="114">
        <f t="shared" ref="F634" si="139">SUM(F596:F633)</f>
        <v>1.4999999999999999E-2</v>
      </c>
      <c r="G634" s="114">
        <f t="shared" ref="G634:H634" si="140">SUM(G596:G633)</f>
        <v>0.10600000000000001</v>
      </c>
      <c r="H634" s="114">
        <f t="shared" si="140"/>
        <v>0.13400000000000001</v>
      </c>
      <c r="I634" s="114">
        <f t="shared" ref="I634" si="141">SUM(I596:I633)</f>
        <v>0.23700000000000002</v>
      </c>
      <c r="J634" s="114">
        <f t="shared" ref="J634" si="142">SUM(J596:J633)</f>
        <v>0.08</v>
      </c>
      <c r="K634" s="114">
        <f t="shared" ref="K634" si="143">SUM(K596:K633)</f>
        <v>2.2000000000000002E-2</v>
      </c>
      <c r="L634" s="114">
        <f t="shared" ref="L634" si="144">SUM(L596:L633)</f>
        <v>2.6000000000000002E-2</v>
      </c>
      <c r="M634" s="114">
        <f t="shared" ref="M634" si="145">SUM(M596:M633)</f>
        <v>0.10700000000000001</v>
      </c>
      <c r="N634" s="114">
        <f t="shared" ref="N634" si="146">SUM(N596:N633)</f>
        <v>0</v>
      </c>
      <c r="O634" s="114">
        <f t="shared" ref="O634" si="147">SUM(O596:O633)</f>
        <v>2.6000000000000002E-2</v>
      </c>
      <c r="P634" s="114">
        <f>SUM(P596:P633)</f>
        <v>0</v>
      </c>
      <c r="Q634" s="70">
        <f>SUM(C634:P634)</f>
        <v>1.004</v>
      </c>
      <c r="R634" s="55">
        <f>SUM(R596:R633)</f>
        <v>77.625000000000014</v>
      </c>
      <c r="S634" s="17"/>
      <c r="T634" s="17">
        <f>SUM(T596:T633)</f>
        <v>37500</v>
      </c>
    </row>
    <row r="635" spans="1:20" ht="21.75" customHeight="1" x14ac:dyDescent="0.35">
      <c r="A635" s="4"/>
      <c r="B635" s="63"/>
      <c r="C635" s="4"/>
      <c r="D635" s="1"/>
      <c r="E635" s="1"/>
      <c r="F635" s="1"/>
      <c r="G635" s="1"/>
      <c r="H635" s="4"/>
      <c r="I635" s="4"/>
      <c r="J635" s="4"/>
      <c r="K635" s="4"/>
      <c r="L635" s="4"/>
      <c r="M635" s="4"/>
      <c r="N635" s="109"/>
      <c r="O635" s="4"/>
      <c r="P635" s="4"/>
      <c r="Q635" s="4"/>
      <c r="R635" s="56"/>
      <c r="S635" s="4"/>
      <c r="T635" s="4"/>
    </row>
    <row r="636" spans="1:20" ht="21.75" customHeight="1" x14ac:dyDescent="0.35">
      <c r="A636" s="4" t="s">
        <v>83</v>
      </c>
      <c r="B636" s="63"/>
      <c r="C636" s="4"/>
      <c r="D636" s="1"/>
      <c r="E636" s="1"/>
      <c r="F636" s="1"/>
      <c r="G636" s="1"/>
      <c r="H636" s="4" t="s">
        <v>84</v>
      </c>
      <c r="I636" s="4"/>
      <c r="J636" s="4"/>
      <c r="K636" s="4"/>
      <c r="L636" s="4"/>
      <c r="M636" s="4"/>
      <c r="N636" s="109"/>
      <c r="O636" s="4"/>
      <c r="P636" s="4" t="s">
        <v>85</v>
      </c>
      <c r="Q636" s="4"/>
      <c r="R636" s="56"/>
      <c r="S636" s="4"/>
      <c r="T636" s="4"/>
    </row>
    <row r="637" spans="1:20" ht="21.75" customHeight="1" x14ac:dyDescent="0.35">
      <c r="A637" s="191"/>
      <c r="B637" s="191"/>
      <c r="C637" s="191"/>
      <c r="D637" s="191"/>
      <c r="E637" s="191"/>
      <c r="F637" s="191"/>
      <c r="G637" s="191"/>
      <c r="H637" s="191"/>
      <c r="I637" s="191"/>
      <c r="J637" s="191"/>
      <c r="K637" s="191"/>
      <c r="L637" s="191"/>
      <c r="M637" s="191"/>
      <c r="N637" s="191"/>
      <c r="O637" s="191"/>
      <c r="P637" s="191"/>
      <c r="Q637" s="191"/>
      <c r="R637" s="191"/>
      <c r="S637" s="191"/>
      <c r="T637" s="4"/>
    </row>
    <row r="638" spans="1:20" ht="21.75" customHeight="1" x14ac:dyDescent="0.35">
      <c r="A638" s="4" t="s">
        <v>142</v>
      </c>
      <c r="B638" s="4"/>
      <c r="C638" s="4"/>
      <c r="D638" s="4"/>
      <c r="E638" s="4"/>
      <c r="F638" s="4"/>
      <c r="G638" s="4"/>
      <c r="H638" s="4"/>
      <c r="I638" s="4"/>
      <c r="J638" s="63"/>
      <c r="K638" s="1"/>
      <c r="L638" s="1"/>
      <c r="M638" s="1"/>
      <c r="N638" s="1"/>
      <c r="O638" s="1"/>
      <c r="P638" s="176" t="s">
        <v>103</v>
      </c>
      <c r="Q638" s="176"/>
      <c r="R638" s="176"/>
      <c r="S638" s="176"/>
      <c r="T638" s="176"/>
    </row>
    <row r="639" spans="1:20" ht="21.75" customHeight="1" x14ac:dyDescent="0.35">
      <c r="A639" s="1"/>
      <c r="B639" s="177" t="s">
        <v>0</v>
      </c>
      <c r="C639" s="177"/>
      <c r="D639" s="177"/>
      <c r="E639" s="177"/>
      <c r="F639" s="177"/>
      <c r="G639" s="177"/>
      <c r="H639" s="177"/>
      <c r="I639" s="177"/>
      <c r="J639" s="177"/>
      <c r="K639" s="177"/>
      <c r="L639" s="177"/>
      <c r="M639" s="177"/>
      <c r="N639" s="177"/>
      <c r="O639" s="177"/>
      <c r="P639" s="177"/>
      <c r="Q639" s="177"/>
      <c r="R639" s="177"/>
      <c r="S639" s="177"/>
      <c r="T639" s="3"/>
    </row>
    <row r="640" spans="1:20" ht="21.75" customHeight="1" x14ac:dyDescent="0.35">
      <c r="A640" s="4" t="s">
        <v>272</v>
      </c>
      <c r="B640" s="63"/>
      <c r="C640" s="4"/>
      <c r="D640" s="109"/>
      <c r="E640" s="109"/>
      <c r="F640" s="109"/>
      <c r="G640" s="109"/>
      <c r="H640" s="109"/>
      <c r="I640" s="109"/>
      <c r="J640" s="109"/>
      <c r="K640" s="109"/>
      <c r="L640" s="109"/>
      <c r="M640" s="109"/>
      <c r="N640" s="109"/>
      <c r="O640" s="176" t="s">
        <v>211</v>
      </c>
      <c r="P640" s="176"/>
      <c r="Q640" s="176"/>
      <c r="R640" s="176"/>
      <c r="S640" s="176"/>
      <c r="T640" s="176"/>
    </row>
    <row r="641" spans="1:20" ht="21.75" customHeight="1" x14ac:dyDescent="0.35">
      <c r="A641" s="185" t="s">
        <v>2</v>
      </c>
      <c r="B641" s="185"/>
      <c r="C641" s="110"/>
      <c r="D641" s="111">
        <v>75</v>
      </c>
      <c r="E641" s="6"/>
      <c r="F641" s="6"/>
      <c r="G641" s="109"/>
      <c r="H641" s="109"/>
      <c r="I641" s="109"/>
      <c r="J641" s="109"/>
      <c r="K641" s="109"/>
      <c r="L641" s="109"/>
      <c r="M641" s="109"/>
      <c r="N641" s="109"/>
      <c r="O641" s="109"/>
      <c r="P641" s="109"/>
      <c r="Q641" s="7"/>
      <c r="R641" s="54"/>
      <c r="S641" s="8"/>
      <c r="T641" s="3"/>
    </row>
    <row r="642" spans="1:20" ht="21.75" customHeight="1" x14ac:dyDescent="0.35">
      <c r="A642" s="186" t="s">
        <v>3</v>
      </c>
      <c r="B642" s="187"/>
      <c r="C642" s="187"/>
      <c r="D642" s="188"/>
      <c r="E642" s="188"/>
      <c r="F642" s="188"/>
      <c r="G642" s="188"/>
      <c r="H642" s="188"/>
      <c r="I642" s="188"/>
      <c r="J642" s="188"/>
      <c r="K642" s="188"/>
      <c r="L642" s="188"/>
      <c r="M642" s="188"/>
      <c r="N642" s="188"/>
      <c r="O642" s="188"/>
      <c r="P642" s="188"/>
      <c r="Q642" s="187"/>
      <c r="R642" s="187"/>
      <c r="S642" s="187"/>
      <c r="T642" s="189"/>
    </row>
    <row r="643" spans="1:20" x14ac:dyDescent="0.35">
      <c r="A643" s="190" t="s">
        <v>19</v>
      </c>
      <c r="B643" s="9"/>
      <c r="C643" s="10"/>
      <c r="D643" s="178" t="s">
        <v>11</v>
      </c>
      <c r="E643" s="178"/>
      <c r="F643" s="178"/>
      <c r="G643" s="178"/>
      <c r="H643" s="178" t="s">
        <v>12</v>
      </c>
      <c r="I643" s="178"/>
      <c r="J643" s="178"/>
      <c r="K643" s="178"/>
      <c r="L643" s="178"/>
      <c r="M643" s="178" t="s">
        <v>14</v>
      </c>
      <c r="N643" s="178"/>
      <c r="O643" s="178"/>
      <c r="P643" s="178"/>
      <c r="Q643" s="179" t="s">
        <v>15</v>
      </c>
      <c r="R643" s="181" t="s">
        <v>16</v>
      </c>
      <c r="S643" s="183" t="s">
        <v>17</v>
      </c>
      <c r="T643" s="183" t="s">
        <v>18</v>
      </c>
    </row>
    <row r="644" spans="1:20" ht="69" customHeight="1" x14ac:dyDescent="0.35">
      <c r="A644" s="178"/>
      <c r="B644" s="65" t="s">
        <v>27</v>
      </c>
      <c r="C644" s="59" t="s">
        <v>28</v>
      </c>
      <c r="D644" s="143" t="s">
        <v>95</v>
      </c>
      <c r="E644" s="65" t="s">
        <v>4</v>
      </c>
      <c r="F644" s="65" t="s">
        <v>216</v>
      </c>
      <c r="G644" s="138" t="s">
        <v>29</v>
      </c>
      <c r="H644" s="143" t="s">
        <v>190</v>
      </c>
      <c r="I644" s="143" t="s">
        <v>215</v>
      </c>
      <c r="J644" s="65" t="s">
        <v>4</v>
      </c>
      <c r="K644" s="143" t="s">
        <v>214</v>
      </c>
      <c r="L644" s="65" t="s">
        <v>213</v>
      </c>
      <c r="M644" s="142" t="s">
        <v>100</v>
      </c>
      <c r="N644" s="65"/>
      <c r="O644" s="142" t="s">
        <v>191</v>
      </c>
      <c r="P644" s="65"/>
      <c r="Q644" s="180"/>
      <c r="R644" s="182"/>
      <c r="S644" s="184"/>
      <c r="T644" s="184"/>
    </row>
    <row r="645" spans="1:20" ht="17.25" customHeight="1" x14ac:dyDescent="0.35">
      <c r="A645" s="61">
        <v>1</v>
      </c>
      <c r="B645" s="11" t="s">
        <v>37</v>
      </c>
      <c r="C645" s="68" t="s">
        <v>20</v>
      </c>
      <c r="D645" s="61"/>
      <c r="E645" s="61"/>
      <c r="F645" s="61"/>
      <c r="G645" s="61"/>
      <c r="H645" s="61"/>
      <c r="I645" s="61"/>
      <c r="J645" s="61"/>
      <c r="K645" s="15"/>
      <c r="L645" s="61"/>
      <c r="M645" s="15"/>
      <c r="N645" s="61"/>
      <c r="O645" s="15"/>
      <c r="P645" s="61"/>
      <c r="Q645" s="69">
        <f>O647</f>
        <v>0</v>
      </c>
      <c r="R645" s="12">
        <f t="shared" ref="R645:R682" si="148">Q645*75</f>
        <v>0</v>
      </c>
      <c r="S645" s="13">
        <v>350</v>
      </c>
      <c r="T645" s="14">
        <f>R645*S645</f>
        <v>0</v>
      </c>
    </row>
    <row r="646" spans="1:20" ht="17.25" customHeight="1" x14ac:dyDescent="0.35">
      <c r="A646" s="61">
        <v>2</v>
      </c>
      <c r="B646" s="11" t="s">
        <v>40</v>
      </c>
      <c r="C646" s="68" t="s">
        <v>21</v>
      </c>
      <c r="D646" s="61"/>
      <c r="E646" s="61"/>
      <c r="F646" s="61"/>
      <c r="G646" s="61"/>
      <c r="H646" s="61"/>
      <c r="I646" s="61"/>
      <c r="J646" s="61"/>
      <c r="K646" s="15"/>
      <c r="L646" s="61"/>
      <c r="M646" s="15"/>
      <c r="N646" s="61"/>
      <c r="O646" s="61"/>
      <c r="P646" s="61"/>
      <c r="Q646" s="69">
        <f t="shared" ref="Q646:Q682" si="149">SUM(D646:P646)</f>
        <v>0</v>
      </c>
      <c r="R646" s="12">
        <f t="shared" si="148"/>
        <v>0</v>
      </c>
      <c r="S646" s="13">
        <v>300</v>
      </c>
      <c r="T646" s="14">
        <f t="shared" ref="T646:T682" si="150">R646*S646</f>
        <v>0</v>
      </c>
    </row>
    <row r="647" spans="1:20" ht="17.25" customHeight="1" x14ac:dyDescent="0.35">
      <c r="A647" s="61">
        <v>3</v>
      </c>
      <c r="B647" s="11" t="s">
        <v>38</v>
      </c>
      <c r="C647" s="68" t="s">
        <v>22</v>
      </c>
      <c r="D647" s="61"/>
      <c r="E647" s="61"/>
      <c r="F647" s="61"/>
      <c r="G647" s="61"/>
      <c r="H647" s="61"/>
      <c r="I647" s="61"/>
      <c r="J647" s="61"/>
      <c r="K647" s="61"/>
      <c r="L647" s="61"/>
      <c r="M647" s="15"/>
      <c r="N647" s="61"/>
      <c r="O647" s="61"/>
      <c r="P647" s="61"/>
      <c r="Q647" s="69">
        <f t="shared" si="149"/>
        <v>0</v>
      </c>
      <c r="R647" s="12">
        <f t="shared" si="148"/>
        <v>0</v>
      </c>
      <c r="S647" s="13">
        <v>90</v>
      </c>
      <c r="T647" s="14">
        <f t="shared" si="150"/>
        <v>0</v>
      </c>
    </row>
    <row r="648" spans="1:20" ht="17.25" customHeight="1" x14ac:dyDescent="0.35">
      <c r="A648" s="61">
        <v>4</v>
      </c>
      <c r="B648" s="11" t="s">
        <v>60</v>
      </c>
      <c r="C648" s="68" t="s">
        <v>22</v>
      </c>
      <c r="D648" s="61"/>
      <c r="E648" s="61"/>
      <c r="F648" s="61"/>
      <c r="G648" s="61"/>
      <c r="H648" s="61"/>
      <c r="I648" s="61"/>
      <c r="J648" s="61"/>
      <c r="K648" s="61"/>
      <c r="L648" s="61"/>
      <c r="M648" s="15"/>
      <c r="N648" s="61"/>
      <c r="O648" s="61"/>
      <c r="P648" s="61"/>
      <c r="Q648" s="69">
        <f t="shared" si="149"/>
        <v>0</v>
      </c>
      <c r="R648" s="12">
        <f t="shared" si="148"/>
        <v>0</v>
      </c>
      <c r="S648" s="13">
        <v>60</v>
      </c>
      <c r="T648" s="14">
        <f t="shared" si="150"/>
        <v>0</v>
      </c>
    </row>
    <row r="649" spans="1:20" ht="17.25" customHeight="1" x14ac:dyDescent="0.35">
      <c r="A649" s="61">
        <v>5</v>
      </c>
      <c r="B649" s="11" t="s">
        <v>39</v>
      </c>
      <c r="C649" s="68" t="s">
        <v>22</v>
      </c>
      <c r="D649" s="61"/>
      <c r="E649" s="61"/>
      <c r="F649" s="61"/>
      <c r="G649" s="61"/>
      <c r="H649" s="61"/>
      <c r="I649" s="61"/>
      <c r="J649" s="61"/>
      <c r="K649" s="61"/>
      <c r="L649" s="61"/>
      <c r="M649" s="15"/>
      <c r="N649" s="61"/>
      <c r="O649" s="61"/>
      <c r="P649" s="61"/>
      <c r="Q649" s="69">
        <f t="shared" si="149"/>
        <v>0</v>
      </c>
      <c r="R649" s="12">
        <f t="shared" si="148"/>
        <v>0</v>
      </c>
      <c r="S649" s="13">
        <v>25</v>
      </c>
      <c r="T649" s="14">
        <f t="shared" si="150"/>
        <v>0</v>
      </c>
    </row>
    <row r="650" spans="1:20" ht="17.25" customHeight="1" x14ac:dyDescent="0.35">
      <c r="A650" s="61">
        <v>6</v>
      </c>
      <c r="B650" s="11" t="s">
        <v>30</v>
      </c>
      <c r="C650" s="68" t="s">
        <v>21</v>
      </c>
      <c r="D650" s="61"/>
      <c r="E650" s="61"/>
      <c r="F650" s="61"/>
      <c r="G650" s="61"/>
      <c r="H650" s="15"/>
      <c r="I650" s="61"/>
      <c r="J650" s="61"/>
      <c r="K650" s="61"/>
      <c r="L650" s="61"/>
      <c r="M650" s="61"/>
      <c r="N650" s="61"/>
      <c r="O650" s="61"/>
      <c r="P650" s="61"/>
      <c r="Q650" s="69">
        <f t="shared" si="149"/>
        <v>0</v>
      </c>
      <c r="R650" s="12">
        <f t="shared" si="148"/>
        <v>0</v>
      </c>
      <c r="S650" s="13">
        <v>150</v>
      </c>
      <c r="T650" s="14">
        <f t="shared" si="150"/>
        <v>0</v>
      </c>
    </row>
    <row r="651" spans="1:20" ht="17.25" customHeight="1" x14ac:dyDescent="0.35">
      <c r="A651" s="61">
        <v>7</v>
      </c>
      <c r="B651" s="11" t="s">
        <v>31</v>
      </c>
      <c r="C651" s="68" t="s">
        <v>21</v>
      </c>
      <c r="D651" s="61"/>
      <c r="E651" s="61"/>
      <c r="F651" s="61"/>
      <c r="G651" s="61"/>
      <c r="H651" s="61"/>
      <c r="I651" s="15"/>
      <c r="J651" s="61"/>
      <c r="K651" s="15"/>
      <c r="L651" s="61"/>
      <c r="M651" s="15"/>
      <c r="N651" s="61"/>
      <c r="O651" s="61"/>
      <c r="P651" s="61"/>
      <c r="Q651" s="69">
        <f t="shared" si="149"/>
        <v>0</v>
      </c>
      <c r="R651" s="12">
        <f t="shared" si="148"/>
        <v>0</v>
      </c>
      <c r="S651" s="13">
        <v>400</v>
      </c>
      <c r="T651" s="14">
        <f t="shared" si="150"/>
        <v>0</v>
      </c>
    </row>
    <row r="652" spans="1:20" ht="17.25" customHeight="1" x14ac:dyDescent="0.35">
      <c r="A652" s="61">
        <v>8</v>
      </c>
      <c r="B652" s="11" t="s">
        <v>25</v>
      </c>
      <c r="C652" s="68" t="s">
        <v>21</v>
      </c>
      <c r="D652" s="61"/>
      <c r="E652" s="61"/>
      <c r="F652" s="61"/>
      <c r="G652" s="61"/>
      <c r="H652" s="15">
        <v>0.03</v>
      </c>
      <c r="I652" s="15">
        <v>0.08</v>
      </c>
      <c r="J652" s="61"/>
      <c r="K652" s="61"/>
      <c r="L652" s="61"/>
      <c r="M652" s="61"/>
      <c r="N652" s="61"/>
      <c r="O652" s="61"/>
      <c r="P652" s="61"/>
      <c r="Q652" s="69">
        <f t="shared" si="149"/>
        <v>0.11</v>
      </c>
      <c r="R652" s="12">
        <f t="shared" si="148"/>
        <v>8.25</v>
      </c>
      <c r="S652" s="13">
        <v>2600</v>
      </c>
      <c r="T652" s="14">
        <f t="shared" si="150"/>
        <v>21450</v>
      </c>
    </row>
    <row r="653" spans="1:20" ht="17.25" customHeight="1" x14ac:dyDescent="0.35">
      <c r="A653" s="61">
        <v>9</v>
      </c>
      <c r="B653" s="11" t="s">
        <v>101</v>
      </c>
      <c r="C653" s="68" t="s">
        <v>21</v>
      </c>
      <c r="D653" s="61"/>
      <c r="E653" s="61"/>
      <c r="F653" s="61"/>
      <c r="G653" s="61"/>
      <c r="H653" s="61"/>
      <c r="I653" s="61"/>
      <c r="J653" s="61"/>
      <c r="K653" s="15"/>
      <c r="L653" s="61"/>
      <c r="M653" s="15"/>
      <c r="N653" s="61"/>
      <c r="O653" s="61"/>
      <c r="P653" s="61"/>
      <c r="Q653" s="69">
        <f t="shared" si="149"/>
        <v>0</v>
      </c>
      <c r="R653" s="12">
        <f t="shared" si="148"/>
        <v>0</v>
      </c>
      <c r="S653" s="13">
        <v>450</v>
      </c>
      <c r="T653" s="14">
        <f t="shared" si="150"/>
        <v>0</v>
      </c>
    </row>
    <row r="654" spans="1:20" ht="17.25" customHeight="1" x14ac:dyDescent="0.35">
      <c r="A654" s="61">
        <v>10</v>
      </c>
      <c r="B654" s="11" t="s">
        <v>33</v>
      </c>
      <c r="C654" s="68" t="s">
        <v>22</v>
      </c>
      <c r="D654" s="61"/>
      <c r="E654" s="61"/>
      <c r="F654" s="61">
        <v>0.02</v>
      </c>
      <c r="G654" s="61"/>
      <c r="H654" s="61">
        <v>0.02</v>
      </c>
      <c r="I654" s="61"/>
      <c r="J654" s="61"/>
      <c r="K654" s="61"/>
      <c r="L654" s="61"/>
      <c r="M654" s="15">
        <v>0.02</v>
      </c>
      <c r="N654" s="61"/>
      <c r="O654" s="61"/>
      <c r="P654" s="61"/>
      <c r="Q654" s="69">
        <f t="shared" si="149"/>
        <v>0.06</v>
      </c>
      <c r="R654" s="12">
        <f t="shared" si="148"/>
        <v>4.5</v>
      </c>
      <c r="S654" s="13">
        <v>60</v>
      </c>
      <c r="T654" s="14">
        <f t="shared" si="150"/>
        <v>270</v>
      </c>
    </row>
    <row r="655" spans="1:20" ht="17.25" customHeight="1" x14ac:dyDescent="0.35">
      <c r="A655" s="61">
        <v>11</v>
      </c>
      <c r="B655" s="11" t="s">
        <v>51</v>
      </c>
      <c r="C655" s="68" t="s">
        <v>21</v>
      </c>
      <c r="D655" s="61"/>
      <c r="E655" s="61"/>
      <c r="F655" s="61"/>
      <c r="G655" s="61"/>
      <c r="H655" s="61"/>
      <c r="I655" s="61"/>
      <c r="J655" s="61"/>
      <c r="K655" s="15"/>
      <c r="L655" s="61"/>
      <c r="M655" s="15"/>
      <c r="N655" s="61"/>
      <c r="O655" s="61"/>
      <c r="P655" s="61"/>
      <c r="Q655" s="69">
        <f t="shared" si="149"/>
        <v>0</v>
      </c>
      <c r="R655" s="12">
        <f t="shared" si="148"/>
        <v>0</v>
      </c>
      <c r="S655" s="13">
        <v>1500</v>
      </c>
      <c r="T655" s="14">
        <f t="shared" si="150"/>
        <v>0</v>
      </c>
    </row>
    <row r="656" spans="1:20" ht="17.25" customHeight="1" x14ac:dyDescent="0.35">
      <c r="A656" s="61">
        <v>12</v>
      </c>
      <c r="B656" s="11" t="s">
        <v>42</v>
      </c>
      <c r="C656" s="68" t="s">
        <v>21</v>
      </c>
      <c r="D656" s="61"/>
      <c r="E656" s="61"/>
      <c r="F656" s="61"/>
      <c r="G656" s="61"/>
      <c r="H656" s="15">
        <v>0.03</v>
      </c>
      <c r="I656" s="15">
        <v>0.08</v>
      </c>
      <c r="J656" s="61"/>
      <c r="K656" s="61"/>
      <c r="L656" s="61"/>
      <c r="M656" s="15"/>
      <c r="N656" s="61"/>
      <c r="O656" s="61"/>
      <c r="P656" s="61"/>
      <c r="Q656" s="69">
        <f t="shared" si="149"/>
        <v>0.11</v>
      </c>
      <c r="R656" s="12">
        <f t="shared" si="148"/>
        <v>8.25</v>
      </c>
      <c r="S656" s="13">
        <v>140</v>
      </c>
      <c r="T656" s="14">
        <f t="shared" si="150"/>
        <v>1155</v>
      </c>
    </row>
    <row r="657" spans="1:20" ht="17.25" customHeight="1" x14ac:dyDescent="0.35">
      <c r="A657" s="61">
        <v>13</v>
      </c>
      <c r="B657" s="11" t="s">
        <v>32</v>
      </c>
      <c r="C657" s="68" t="s">
        <v>21</v>
      </c>
      <c r="D657" s="61"/>
      <c r="E657" s="61"/>
      <c r="F657" s="61"/>
      <c r="G657" s="61"/>
      <c r="H657" s="61"/>
      <c r="I657" s="61"/>
      <c r="J657" s="61"/>
      <c r="K657" s="61"/>
      <c r="L657" s="61"/>
      <c r="M657" s="15"/>
      <c r="N657" s="61"/>
      <c r="O657" s="61"/>
      <c r="P657" s="15"/>
      <c r="Q657" s="69">
        <f t="shared" si="149"/>
        <v>0</v>
      </c>
      <c r="R657" s="12">
        <f t="shared" si="148"/>
        <v>0</v>
      </c>
      <c r="S657" s="13">
        <v>750</v>
      </c>
      <c r="T657" s="14">
        <f t="shared" si="150"/>
        <v>0</v>
      </c>
    </row>
    <row r="658" spans="1:20" ht="17.25" customHeight="1" x14ac:dyDescent="0.35">
      <c r="A658" s="61">
        <v>14</v>
      </c>
      <c r="B658" s="11" t="s">
        <v>5</v>
      </c>
      <c r="C658" s="68" t="s">
        <v>21</v>
      </c>
      <c r="D658" s="15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9">
        <f t="shared" si="149"/>
        <v>0</v>
      </c>
      <c r="R658" s="12">
        <f t="shared" si="148"/>
        <v>0</v>
      </c>
      <c r="S658" s="13">
        <v>210</v>
      </c>
      <c r="T658" s="14">
        <f t="shared" si="150"/>
        <v>0</v>
      </c>
    </row>
    <row r="659" spans="1:20" ht="17.25" customHeight="1" x14ac:dyDescent="0.35">
      <c r="A659" s="61">
        <v>15</v>
      </c>
      <c r="B659" s="11" t="s">
        <v>35</v>
      </c>
      <c r="C659" s="68" t="s">
        <v>21</v>
      </c>
      <c r="D659" s="61">
        <v>0.03</v>
      </c>
      <c r="E659" s="61"/>
      <c r="F659" s="61"/>
      <c r="G659" s="61"/>
      <c r="H659" s="15"/>
      <c r="I659" s="15"/>
      <c r="J659" s="61"/>
      <c r="K659" s="61"/>
      <c r="L659" s="61"/>
      <c r="M659" s="61"/>
      <c r="N659" s="61"/>
      <c r="O659" s="61"/>
      <c r="P659" s="61"/>
      <c r="Q659" s="69">
        <f t="shared" si="149"/>
        <v>0.03</v>
      </c>
      <c r="R659" s="12">
        <f t="shared" si="148"/>
        <v>2.25</v>
      </c>
      <c r="S659" s="13">
        <v>450</v>
      </c>
      <c r="T659" s="14">
        <f t="shared" si="150"/>
        <v>1012.5</v>
      </c>
    </row>
    <row r="660" spans="1:20" ht="17.25" customHeight="1" x14ac:dyDescent="0.35">
      <c r="A660" s="61">
        <v>16</v>
      </c>
      <c r="B660" s="11" t="s">
        <v>105</v>
      </c>
      <c r="C660" s="68" t="s">
        <v>21</v>
      </c>
      <c r="D660" s="61"/>
      <c r="E660" s="61"/>
      <c r="F660" s="61"/>
      <c r="G660" s="61"/>
      <c r="H660" s="61"/>
      <c r="I660" s="61"/>
      <c r="J660" s="61"/>
      <c r="K660" s="15"/>
      <c r="L660" s="61"/>
      <c r="M660" s="15"/>
      <c r="N660" s="61"/>
      <c r="O660" s="61"/>
      <c r="P660" s="61"/>
      <c r="Q660" s="69">
        <f t="shared" si="149"/>
        <v>0</v>
      </c>
      <c r="R660" s="12">
        <f t="shared" si="148"/>
        <v>0</v>
      </c>
      <c r="S660" s="13">
        <v>200</v>
      </c>
      <c r="T660" s="14">
        <f t="shared" si="150"/>
        <v>0</v>
      </c>
    </row>
    <row r="661" spans="1:20" ht="17.25" customHeight="1" x14ac:dyDescent="0.35">
      <c r="A661" s="61">
        <v>17</v>
      </c>
      <c r="B661" s="11" t="s">
        <v>59</v>
      </c>
      <c r="C661" s="68" t="s">
        <v>21</v>
      </c>
      <c r="D661" s="61"/>
      <c r="E661" s="61"/>
      <c r="F661" s="61"/>
      <c r="G661" s="61"/>
      <c r="H661" s="61"/>
      <c r="I661" s="61"/>
      <c r="J661" s="61"/>
      <c r="K661" s="61"/>
      <c r="L661" s="15">
        <v>0.02</v>
      </c>
      <c r="M661" s="15"/>
      <c r="N661" s="61"/>
      <c r="O661" s="61"/>
      <c r="P661" s="61"/>
      <c r="Q661" s="69">
        <f t="shared" si="149"/>
        <v>0.02</v>
      </c>
      <c r="R661" s="12">
        <f t="shared" si="148"/>
        <v>1.5</v>
      </c>
      <c r="S661" s="13">
        <v>600</v>
      </c>
      <c r="T661" s="14">
        <f t="shared" si="150"/>
        <v>900</v>
      </c>
    </row>
    <row r="662" spans="1:20" ht="17.25" customHeight="1" x14ac:dyDescent="0.35">
      <c r="A662" s="61">
        <v>18</v>
      </c>
      <c r="B662" s="11" t="s">
        <v>43</v>
      </c>
      <c r="C662" s="68" t="s">
        <v>21</v>
      </c>
      <c r="D662" s="15">
        <v>1.2E-2</v>
      </c>
      <c r="E662" s="61"/>
      <c r="F662" s="61"/>
      <c r="G662" s="15">
        <v>6.0000000000000001E-3</v>
      </c>
      <c r="H662" s="61"/>
      <c r="I662" s="61"/>
      <c r="J662" s="61"/>
      <c r="K662" s="61"/>
      <c r="L662" s="61">
        <v>6.0000000000000001E-3</v>
      </c>
      <c r="M662" s="15">
        <v>7.0000000000000001E-3</v>
      </c>
      <c r="N662" s="61"/>
      <c r="O662" s="61">
        <v>6.0000000000000001E-3</v>
      </c>
      <c r="P662" s="61"/>
      <c r="Q662" s="69">
        <f t="shared" si="149"/>
        <v>3.6999999999999998E-2</v>
      </c>
      <c r="R662" s="12">
        <f t="shared" si="148"/>
        <v>2.7749999999999999</v>
      </c>
      <c r="S662" s="13">
        <v>460</v>
      </c>
      <c r="T662" s="14">
        <f t="shared" si="150"/>
        <v>1276.5</v>
      </c>
    </row>
    <row r="663" spans="1:20" ht="17.25" customHeight="1" x14ac:dyDescent="0.35">
      <c r="A663" s="61">
        <v>19</v>
      </c>
      <c r="B663" s="11" t="s">
        <v>54</v>
      </c>
      <c r="C663" s="68" t="s">
        <v>21</v>
      </c>
      <c r="D663" s="61"/>
      <c r="E663" s="61"/>
      <c r="F663" s="61"/>
      <c r="G663" s="61"/>
      <c r="H663" s="61"/>
      <c r="I663" s="61"/>
      <c r="J663" s="61"/>
      <c r="K663" s="15"/>
      <c r="L663" s="61"/>
      <c r="M663" s="15"/>
      <c r="N663" s="61"/>
      <c r="O663" s="61"/>
      <c r="P663" s="61"/>
      <c r="Q663" s="69">
        <f t="shared" si="149"/>
        <v>0</v>
      </c>
      <c r="R663" s="12">
        <f t="shared" si="148"/>
        <v>0</v>
      </c>
      <c r="S663" s="13">
        <v>100</v>
      </c>
      <c r="T663" s="14">
        <f t="shared" si="150"/>
        <v>0</v>
      </c>
    </row>
    <row r="664" spans="1:20" ht="17.25" customHeight="1" x14ac:dyDescent="0.35">
      <c r="A664" s="61">
        <v>20</v>
      </c>
      <c r="B664" s="11" t="s">
        <v>50</v>
      </c>
      <c r="C664" s="68" t="s">
        <v>21</v>
      </c>
      <c r="D664" s="61"/>
      <c r="E664" s="61"/>
      <c r="F664" s="61"/>
      <c r="G664" s="61"/>
      <c r="H664" s="61"/>
      <c r="I664" s="61"/>
      <c r="J664" s="61"/>
      <c r="K664" s="15"/>
      <c r="L664" s="61"/>
      <c r="M664" s="15"/>
      <c r="N664" s="61"/>
      <c r="O664" s="61"/>
      <c r="P664" s="61"/>
      <c r="Q664" s="69">
        <f t="shared" si="149"/>
        <v>0</v>
      </c>
      <c r="R664" s="12">
        <f t="shared" si="148"/>
        <v>0</v>
      </c>
      <c r="S664" s="13">
        <v>250</v>
      </c>
      <c r="T664" s="14">
        <f t="shared" si="150"/>
        <v>0</v>
      </c>
    </row>
    <row r="665" spans="1:20" ht="17.25" customHeight="1" x14ac:dyDescent="0.35">
      <c r="A665" s="61">
        <v>21</v>
      </c>
      <c r="B665" s="11" t="s">
        <v>45</v>
      </c>
      <c r="C665" s="68" t="s">
        <v>21</v>
      </c>
      <c r="D665" s="61"/>
      <c r="E665" s="61"/>
      <c r="F665" s="61"/>
      <c r="G665" s="61"/>
      <c r="H665" s="61"/>
      <c r="I665" s="15"/>
      <c r="J665" s="61"/>
      <c r="K665" s="61"/>
      <c r="L665" s="61"/>
      <c r="M665" s="61"/>
      <c r="N665" s="61"/>
      <c r="O665" s="61"/>
      <c r="P665" s="61"/>
      <c r="Q665" s="69">
        <f t="shared" si="149"/>
        <v>0</v>
      </c>
      <c r="R665" s="12">
        <f t="shared" si="148"/>
        <v>0</v>
      </c>
      <c r="S665" s="13">
        <v>350</v>
      </c>
      <c r="T665" s="14">
        <f t="shared" si="150"/>
        <v>0</v>
      </c>
    </row>
    <row r="666" spans="1:20" ht="17.25" customHeight="1" x14ac:dyDescent="0.35">
      <c r="A666" s="61">
        <v>22</v>
      </c>
      <c r="B666" s="11" t="s">
        <v>49</v>
      </c>
      <c r="C666" s="68" t="s">
        <v>21</v>
      </c>
      <c r="D666" s="61"/>
      <c r="E666" s="61"/>
      <c r="F666" s="61"/>
      <c r="G666" s="61"/>
      <c r="H666" s="61"/>
      <c r="I666" s="15"/>
      <c r="J666" s="61"/>
      <c r="K666" s="61"/>
      <c r="L666" s="61"/>
      <c r="M666" s="61"/>
      <c r="N666" s="61"/>
      <c r="O666" s="61"/>
      <c r="P666" s="61"/>
      <c r="Q666" s="69">
        <f t="shared" si="149"/>
        <v>0</v>
      </c>
      <c r="R666" s="12">
        <f t="shared" si="148"/>
        <v>0</v>
      </c>
      <c r="S666" s="13">
        <v>400</v>
      </c>
      <c r="T666" s="14">
        <f t="shared" si="150"/>
        <v>0</v>
      </c>
    </row>
    <row r="667" spans="1:20" ht="17.25" customHeight="1" x14ac:dyDescent="0.35">
      <c r="A667" s="61">
        <v>23</v>
      </c>
      <c r="B667" s="11" t="s">
        <v>4</v>
      </c>
      <c r="C667" s="68" t="s">
        <v>21</v>
      </c>
      <c r="D667" s="61"/>
      <c r="E667" s="15">
        <v>0.03</v>
      </c>
      <c r="F667" s="15"/>
      <c r="G667" s="61"/>
      <c r="H667" s="61"/>
      <c r="I667" s="61"/>
      <c r="J667" s="15">
        <v>0.08</v>
      </c>
      <c r="K667" s="61"/>
      <c r="L667" s="61"/>
      <c r="M667" s="61"/>
      <c r="N667" s="15"/>
      <c r="O667" s="61"/>
      <c r="P667" s="61"/>
      <c r="Q667" s="69">
        <f t="shared" si="149"/>
        <v>0.11</v>
      </c>
      <c r="R667" s="12">
        <f t="shared" si="148"/>
        <v>8.25</v>
      </c>
      <c r="S667" s="13">
        <v>95</v>
      </c>
      <c r="T667" s="14">
        <f t="shared" si="150"/>
        <v>783.75</v>
      </c>
    </row>
    <row r="668" spans="1:20" ht="17.25" customHeight="1" x14ac:dyDescent="0.35">
      <c r="A668" s="61">
        <v>24</v>
      </c>
      <c r="B668" s="11" t="s">
        <v>6</v>
      </c>
      <c r="C668" s="68" t="s">
        <v>20</v>
      </c>
      <c r="D668" s="61"/>
      <c r="E668" s="61"/>
      <c r="F668" s="61"/>
      <c r="G668" s="61"/>
      <c r="H668" s="61">
        <v>4.0000000000000001E-3</v>
      </c>
      <c r="I668" s="61">
        <v>7.0000000000000001E-3</v>
      </c>
      <c r="J668" s="61"/>
      <c r="K668" s="61">
        <v>2E-3</v>
      </c>
      <c r="L668" s="61"/>
      <c r="M668" s="61">
        <v>5.0000000000000001E-3</v>
      </c>
      <c r="N668" s="61"/>
      <c r="O668" s="61"/>
      <c r="P668" s="61"/>
      <c r="Q668" s="69">
        <f t="shared" si="149"/>
        <v>1.7999999999999999E-2</v>
      </c>
      <c r="R668" s="12">
        <f t="shared" si="148"/>
        <v>1.3499999999999999</v>
      </c>
      <c r="S668" s="13">
        <v>520</v>
      </c>
      <c r="T668" s="14">
        <f t="shared" si="150"/>
        <v>701.99999999999989</v>
      </c>
    </row>
    <row r="669" spans="1:20" ht="17.25" customHeight="1" x14ac:dyDescent="0.35">
      <c r="A669" s="61">
        <v>25</v>
      </c>
      <c r="B669" s="11" t="s">
        <v>36</v>
      </c>
      <c r="C669" s="68" t="s">
        <v>21</v>
      </c>
      <c r="D669" s="61"/>
      <c r="E669" s="61"/>
      <c r="F669" s="61"/>
      <c r="G669" s="61"/>
      <c r="H669" s="15"/>
      <c r="I669" s="61"/>
      <c r="J669" s="61"/>
      <c r="K669" s="61"/>
      <c r="L669" s="61"/>
      <c r="M669" s="15"/>
      <c r="N669" s="61"/>
      <c r="O669" s="61"/>
      <c r="P669" s="61"/>
      <c r="Q669" s="69">
        <f t="shared" si="149"/>
        <v>0</v>
      </c>
      <c r="R669" s="12">
        <f t="shared" si="148"/>
        <v>0</v>
      </c>
      <c r="S669" s="13">
        <v>300</v>
      </c>
      <c r="T669" s="14">
        <f t="shared" si="150"/>
        <v>0</v>
      </c>
    </row>
    <row r="670" spans="1:20" ht="17.25" customHeight="1" x14ac:dyDescent="0.35">
      <c r="A670" s="61">
        <v>26</v>
      </c>
      <c r="B670" s="11" t="s">
        <v>8</v>
      </c>
      <c r="C670" s="68" t="s">
        <v>21</v>
      </c>
      <c r="D670" s="61"/>
      <c r="E670" s="61"/>
      <c r="F670" s="61"/>
      <c r="G670" s="61"/>
      <c r="H670" s="15">
        <v>1.7999999999999999E-2</v>
      </c>
      <c r="I670" s="15">
        <v>3.5999999999999997E-2</v>
      </c>
      <c r="J670" s="61"/>
      <c r="K670" s="61"/>
      <c r="L670" s="61"/>
      <c r="M670" s="61"/>
      <c r="N670" s="61"/>
      <c r="O670" s="61"/>
      <c r="P670" s="61"/>
      <c r="Q670" s="69">
        <f t="shared" si="149"/>
        <v>5.3999999999999992E-2</v>
      </c>
      <c r="R670" s="12">
        <f t="shared" si="148"/>
        <v>4.05</v>
      </c>
      <c r="S670" s="13">
        <v>140</v>
      </c>
      <c r="T670" s="14">
        <f t="shared" si="150"/>
        <v>567</v>
      </c>
    </row>
    <row r="671" spans="1:20" ht="17.25" customHeight="1" x14ac:dyDescent="0.35">
      <c r="A671" s="61">
        <v>27</v>
      </c>
      <c r="B671" s="11" t="s">
        <v>46</v>
      </c>
      <c r="C671" s="68" t="s">
        <v>21</v>
      </c>
      <c r="D671" s="61"/>
      <c r="E671" s="61"/>
      <c r="F671" s="61"/>
      <c r="G671" s="61"/>
      <c r="H671" s="61"/>
      <c r="I671" s="61"/>
      <c r="J671" s="61"/>
      <c r="K671" s="61"/>
      <c r="L671" s="61"/>
      <c r="M671" s="15"/>
      <c r="N671" s="61"/>
      <c r="O671" s="61"/>
      <c r="P671" s="61"/>
      <c r="Q671" s="69">
        <f t="shared" si="149"/>
        <v>0</v>
      </c>
      <c r="R671" s="12">
        <f t="shared" si="148"/>
        <v>0</v>
      </c>
      <c r="S671" s="13">
        <v>400</v>
      </c>
      <c r="T671" s="14">
        <f t="shared" si="150"/>
        <v>0</v>
      </c>
    </row>
    <row r="672" spans="1:20" ht="17.25" customHeight="1" x14ac:dyDescent="0.35">
      <c r="A672" s="61">
        <v>28</v>
      </c>
      <c r="B672" s="11" t="s">
        <v>61</v>
      </c>
      <c r="C672" s="68" t="s">
        <v>21</v>
      </c>
      <c r="D672" s="15">
        <v>6.0000000000000001E-3</v>
      </c>
      <c r="E672" s="61"/>
      <c r="F672" s="15"/>
      <c r="G672" s="61"/>
      <c r="H672" s="61"/>
      <c r="I672" s="61"/>
      <c r="J672" s="61"/>
      <c r="K672" s="61"/>
      <c r="L672" s="61"/>
      <c r="M672" s="61">
        <v>8.0000000000000002E-3</v>
      </c>
      <c r="N672" s="61"/>
      <c r="O672" s="61"/>
      <c r="P672" s="61"/>
      <c r="Q672" s="69">
        <f t="shared" si="149"/>
        <v>1.4E-2</v>
      </c>
      <c r="R672" s="12">
        <f t="shared" si="148"/>
        <v>1.05</v>
      </c>
      <c r="S672" s="13">
        <v>800</v>
      </c>
      <c r="T672" s="14">
        <f t="shared" si="150"/>
        <v>840</v>
      </c>
    </row>
    <row r="673" spans="1:20" ht="17.25" customHeight="1" x14ac:dyDescent="0.35">
      <c r="A673" s="61">
        <v>29</v>
      </c>
      <c r="B673" s="11" t="s">
        <v>41</v>
      </c>
      <c r="C673" s="68" t="s">
        <v>22</v>
      </c>
      <c r="D673" s="61"/>
      <c r="E673" s="61"/>
      <c r="F673" s="61"/>
      <c r="G673" s="61"/>
      <c r="H673" s="61"/>
      <c r="I673" s="61"/>
      <c r="J673" s="61"/>
      <c r="K673" s="61"/>
      <c r="L673" s="61"/>
      <c r="M673" s="15"/>
      <c r="N673" s="61"/>
      <c r="O673" s="61"/>
      <c r="P673" s="61"/>
      <c r="Q673" s="69">
        <f t="shared" si="149"/>
        <v>0</v>
      </c>
      <c r="R673" s="12">
        <f t="shared" si="148"/>
        <v>0</v>
      </c>
      <c r="S673" s="13">
        <v>35</v>
      </c>
      <c r="T673" s="14">
        <f t="shared" si="150"/>
        <v>0</v>
      </c>
    </row>
    <row r="674" spans="1:20" ht="17.25" customHeight="1" x14ac:dyDescent="0.35">
      <c r="A674" s="61">
        <v>30</v>
      </c>
      <c r="B674" s="11" t="s">
        <v>9</v>
      </c>
      <c r="C674" s="68" t="s">
        <v>21</v>
      </c>
      <c r="D674" s="61"/>
      <c r="E674" s="61"/>
      <c r="F674" s="61"/>
      <c r="G674" s="61"/>
      <c r="H674" s="15">
        <v>1.4999999999999999E-2</v>
      </c>
      <c r="I674" s="15">
        <v>3.2000000000000001E-2</v>
      </c>
      <c r="J674" s="61"/>
      <c r="K674" s="61">
        <v>0.02</v>
      </c>
      <c r="L674" s="61"/>
      <c r="M674" s="61"/>
      <c r="N674" s="61"/>
      <c r="O674" s="61"/>
      <c r="P674" s="61"/>
      <c r="Q674" s="69">
        <f t="shared" si="149"/>
        <v>6.7000000000000004E-2</v>
      </c>
      <c r="R674" s="12">
        <f t="shared" si="148"/>
        <v>5.0250000000000004</v>
      </c>
      <c r="S674" s="13">
        <v>200</v>
      </c>
      <c r="T674" s="14">
        <f t="shared" si="150"/>
        <v>1005.0000000000001</v>
      </c>
    </row>
    <row r="675" spans="1:20" ht="17.25" customHeight="1" x14ac:dyDescent="0.35">
      <c r="A675" s="61">
        <v>31</v>
      </c>
      <c r="B675" s="11" t="s">
        <v>24</v>
      </c>
      <c r="C675" s="68" t="s">
        <v>20</v>
      </c>
      <c r="D675" s="15">
        <v>0.18</v>
      </c>
      <c r="E675" s="61"/>
      <c r="F675" s="61"/>
      <c r="G675" s="15">
        <v>0.1</v>
      </c>
      <c r="H675" s="61"/>
      <c r="I675" s="61"/>
      <c r="J675" s="61"/>
      <c r="K675" s="61"/>
      <c r="L675" s="61"/>
      <c r="M675" s="15">
        <v>0.1</v>
      </c>
      <c r="N675" s="61"/>
      <c r="O675" s="15"/>
      <c r="P675" s="61"/>
      <c r="Q675" s="69">
        <f t="shared" si="149"/>
        <v>0.38</v>
      </c>
      <c r="R675" s="12">
        <f t="shared" si="148"/>
        <v>28.5</v>
      </c>
      <c r="S675" s="13">
        <v>190</v>
      </c>
      <c r="T675" s="14">
        <f t="shared" si="150"/>
        <v>5415</v>
      </c>
    </row>
    <row r="676" spans="1:20" ht="17.25" customHeight="1" x14ac:dyDescent="0.35">
      <c r="A676" s="61">
        <v>32</v>
      </c>
      <c r="B676" s="11" t="s">
        <v>44</v>
      </c>
      <c r="C676" s="68" t="s">
        <v>20</v>
      </c>
      <c r="D676" s="61"/>
      <c r="E676" s="61"/>
      <c r="F676" s="61"/>
      <c r="G676" s="61"/>
      <c r="H676" s="61">
        <v>3.0000000000000001E-3</v>
      </c>
      <c r="I676" s="61">
        <v>3.0000000000000001E-3</v>
      </c>
      <c r="J676" s="61"/>
      <c r="K676" s="61"/>
      <c r="L676" s="61"/>
      <c r="M676" s="61"/>
      <c r="N676" s="61"/>
      <c r="O676" s="61"/>
      <c r="P676" s="61"/>
      <c r="Q676" s="69">
        <f t="shared" si="149"/>
        <v>6.0000000000000001E-3</v>
      </c>
      <c r="R676" s="12">
        <f t="shared" si="148"/>
        <v>0.45</v>
      </c>
      <c r="S676" s="13">
        <v>600</v>
      </c>
      <c r="T676" s="14">
        <f t="shared" si="150"/>
        <v>270</v>
      </c>
    </row>
    <row r="677" spans="1:20" ht="17.25" customHeight="1" x14ac:dyDescent="0.35">
      <c r="A677" s="61">
        <v>33</v>
      </c>
      <c r="B677" s="11" t="s">
        <v>34</v>
      </c>
      <c r="C677" s="68" t="s">
        <v>21</v>
      </c>
      <c r="D677" s="15"/>
      <c r="E677" s="61"/>
      <c r="F677" s="61"/>
      <c r="G677" s="61"/>
      <c r="H677" s="61"/>
      <c r="I677" s="61"/>
      <c r="J677" s="61"/>
      <c r="K677" s="61"/>
      <c r="L677" s="61"/>
      <c r="M677" s="15"/>
      <c r="N677" s="61"/>
      <c r="O677" s="61"/>
      <c r="P677" s="61"/>
      <c r="Q677" s="69">
        <f t="shared" si="149"/>
        <v>0</v>
      </c>
      <c r="R677" s="12">
        <f t="shared" si="148"/>
        <v>0</v>
      </c>
      <c r="S677" s="13">
        <v>600</v>
      </c>
      <c r="T677" s="14">
        <f t="shared" si="150"/>
        <v>0</v>
      </c>
    </row>
    <row r="678" spans="1:20" ht="17.25" customHeight="1" x14ac:dyDescent="0.35">
      <c r="A678" s="61">
        <v>34</v>
      </c>
      <c r="B678" s="11" t="s">
        <v>53</v>
      </c>
      <c r="C678" s="68" t="s">
        <v>21</v>
      </c>
      <c r="D678" s="61"/>
      <c r="E678" s="61"/>
      <c r="F678" s="61"/>
      <c r="G678" s="61"/>
      <c r="H678" s="61"/>
      <c r="I678" s="61"/>
      <c r="J678" s="61"/>
      <c r="K678" s="15"/>
      <c r="L678" s="61"/>
      <c r="M678" s="15"/>
      <c r="N678" s="61"/>
      <c r="O678" s="61"/>
      <c r="P678" s="61"/>
      <c r="Q678" s="69">
        <f t="shared" si="149"/>
        <v>0</v>
      </c>
      <c r="R678" s="12">
        <f t="shared" si="148"/>
        <v>0</v>
      </c>
      <c r="S678" s="13">
        <v>200</v>
      </c>
      <c r="T678" s="14">
        <f t="shared" si="150"/>
        <v>0</v>
      </c>
    </row>
    <row r="679" spans="1:20" ht="17.25" customHeight="1" x14ac:dyDescent="0.35">
      <c r="A679" s="61">
        <v>35</v>
      </c>
      <c r="B679" s="11" t="s">
        <v>65</v>
      </c>
      <c r="C679" s="68" t="s">
        <v>21</v>
      </c>
      <c r="D679" s="61"/>
      <c r="E679" s="61"/>
      <c r="F679" s="61"/>
      <c r="G679" s="61"/>
      <c r="H679" s="61"/>
      <c r="I679" s="61"/>
      <c r="J679" s="61"/>
      <c r="K679" s="15"/>
      <c r="L679" s="61"/>
      <c r="M679" s="15"/>
      <c r="N679" s="61"/>
      <c r="O679" s="61"/>
      <c r="P679" s="61"/>
      <c r="Q679" s="69">
        <f t="shared" si="149"/>
        <v>0</v>
      </c>
      <c r="R679" s="12">
        <f t="shared" si="148"/>
        <v>0</v>
      </c>
      <c r="S679" s="13">
        <v>250</v>
      </c>
      <c r="T679" s="14">
        <f t="shared" si="150"/>
        <v>0</v>
      </c>
    </row>
    <row r="680" spans="1:20" ht="17.25" customHeight="1" x14ac:dyDescent="0.35">
      <c r="A680" s="61">
        <v>36</v>
      </c>
      <c r="B680" s="11" t="s">
        <v>10</v>
      </c>
      <c r="C680" s="68" t="s">
        <v>21</v>
      </c>
      <c r="D680" s="61"/>
      <c r="E680" s="61"/>
      <c r="F680" s="61"/>
      <c r="G680" s="61"/>
      <c r="H680" s="61">
        <v>2E-3</v>
      </c>
      <c r="I680" s="61">
        <v>3.0000000000000001E-3</v>
      </c>
      <c r="J680" s="61"/>
      <c r="K680" s="61">
        <v>1E-3</v>
      </c>
      <c r="L680" s="61"/>
      <c r="M680" s="61">
        <v>1E-3</v>
      </c>
      <c r="N680" s="61"/>
      <c r="O680" s="61"/>
      <c r="P680" s="61"/>
      <c r="Q680" s="69">
        <f t="shared" si="149"/>
        <v>7.0000000000000001E-3</v>
      </c>
      <c r="R680" s="12">
        <f t="shared" si="148"/>
        <v>0.52500000000000002</v>
      </c>
      <c r="S680" s="13">
        <v>100</v>
      </c>
      <c r="T680" s="14">
        <f t="shared" si="150"/>
        <v>52.5</v>
      </c>
    </row>
    <row r="681" spans="1:20" ht="17.25" customHeight="1" x14ac:dyDescent="0.35">
      <c r="A681" s="61">
        <v>37</v>
      </c>
      <c r="B681" s="11" t="s">
        <v>7</v>
      </c>
      <c r="C681" s="68" t="s">
        <v>21</v>
      </c>
      <c r="D681" s="61"/>
      <c r="E681" s="61"/>
      <c r="F681" s="61"/>
      <c r="G681" s="61"/>
      <c r="H681" s="15">
        <v>0.02</v>
      </c>
      <c r="I681" s="15"/>
      <c r="J681" s="61"/>
      <c r="K681" s="61"/>
      <c r="L681" s="61"/>
      <c r="M681" s="15">
        <v>3.5000000000000003E-2</v>
      </c>
      <c r="N681" s="61"/>
      <c r="O681" s="61"/>
      <c r="P681" s="61"/>
      <c r="Q681" s="69">
        <f t="shared" si="149"/>
        <v>5.5000000000000007E-2</v>
      </c>
      <c r="R681" s="12">
        <f t="shared" si="148"/>
        <v>4.1250000000000009</v>
      </c>
      <c r="S681" s="13">
        <v>400</v>
      </c>
      <c r="T681" s="14">
        <f t="shared" si="150"/>
        <v>1650.0000000000005</v>
      </c>
    </row>
    <row r="682" spans="1:20" ht="17.25" customHeight="1" x14ac:dyDescent="0.35">
      <c r="A682" s="61"/>
      <c r="B682" s="11" t="s">
        <v>56</v>
      </c>
      <c r="C682" s="68" t="s">
        <v>21</v>
      </c>
      <c r="D682" s="61"/>
      <c r="E682" s="61"/>
      <c r="F682" s="61"/>
      <c r="G682" s="61">
        <v>1E-3</v>
      </c>
      <c r="H682" s="61"/>
      <c r="I682" s="61"/>
      <c r="J682" s="61"/>
      <c r="K682" s="61"/>
      <c r="L682" s="61"/>
      <c r="M682" s="61"/>
      <c r="N682" s="61"/>
      <c r="O682" s="61">
        <v>1E-3</v>
      </c>
      <c r="P682" s="61"/>
      <c r="Q682" s="69">
        <f t="shared" si="149"/>
        <v>2E-3</v>
      </c>
      <c r="R682" s="12">
        <f t="shared" si="148"/>
        <v>0.15</v>
      </c>
      <c r="S682" s="13">
        <v>1000</v>
      </c>
      <c r="T682" s="14">
        <f t="shared" si="150"/>
        <v>150</v>
      </c>
    </row>
    <row r="683" spans="1:20" ht="37.5" customHeight="1" x14ac:dyDescent="0.35">
      <c r="A683" s="62"/>
      <c r="B683" s="16" t="s">
        <v>26</v>
      </c>
      <c r="C683" s="59"/>
      <c r="D683" s="114">
        <f>SUM(D645:D682)</f>
        <v>0.22799999999999998</v>
      </c>
      <c r="E683" s="114">
        <f t="shared" ref="E683" si="151">SUM(E645:E682)</f>
        <v>0.03</v>
      </c>
      <c r="F683" s="114">
        <f t="shared" ref="F683" si="152">SUM(F645:F682)</f>
        <v>0.02</v>
      </c>
      <c r="G683" s="114">
        <f t="shared" ref="G683:I683" si="153">SUM(G645:G682)</f>
        <v>0.10700000000000001</v>
      </c>
      <c r="H683" s="114">
        <f t="shared" si="153"/>
        <v>0.14200000000000002</v>
      </c>
      <c r="I683" s="114">
        <f t="shared" si="153"/>
        <v>0.24100000000000002</v>
      </c>
      <c r="J683" s="114">
        <f t="shared" ref="J683" si="154">SUM(J645:J682)</f>
        <v>0.08</v>
      </c>
      <c r="K683" s="114">
        <f t="shared" ref="K683" si="155">SUM(K645:K682)</f>
        <v>2.3E-2</v>
      </c>
      <c r="L683" s="114">
        <f t="shared" ref="L683" si="156">SUM(L645:L682)</f>
        <v>2.6000000000000002E-2</v>
      </c>
      <c r="M683" s="114">
        <f t="shared" ref="M683" si="157">SUM(M645:M682)</f>
        <v>0.17600000000000002</v>
      </c>
      <c r="N683" s="114">
        <f t="shared" ref="N683" si="158">SUM(N645:N682)</f>
        <v>0</v>
      </c>
      <c r="O683" s="114">
        <f t="shared" ref="O683" si="159">SUM(O645:O682)</f>
        <v>7.0000000000000001E-3</v>
      </c>
      <c r="P683" s="114">
        <f>SUM(P645:P682)</f>
        <v>0</v>
      </c>
      <c r="Q683" s="70"/>
      <c r="R683" s="55">
        <f>SUM(R645:R682)</f>
        <v>81.000000000000014</v>
      </c>
      <c r="S683" s="17"/>
      <c r="T683" s="17">
        <f>SUM(T645:T682)</f>
        <v>37499.25</v>
      </c>
    </row>
    <row r="684" spans="1:20" ht="21.75" customHeight="1" x14ac:dyDescent="0.35">
      <c r="A684" s="4"/>
      <c r="B684" s="63"/>
      <c r="C684" s="4"/>
      <c r="D684" s="1"/>
      <c r="E684" s="1"/>
      <c r="F684" s="1"/>
      <c r="G684" s="1"/>
      <c r="H684" s="4"/>
      <c r="I684" s="4"/>
      <c r="J684" s="4"/>
      <c r="K684" s="4"/>
      <c r="L684" s="4"/>
      <c r="M684" s="4"/>
      <c r="N684" s="109"/>
      <c r="O684" s="4"/>
      <c r="P684" s="4"/>
      <c r="Q684" s="4"/>
      <c r="R684" s="56"/>
      <c r="S684" s="4"/>
      <c r="T684" s="4"/>
    </row>
    <row r="685" spans="1:20" ht="21.75" customHeight="1" x14ac:dyDescent="0.35">
      <c r="A685" s="4" t="s">
        <v>83</v>
      </c>
      <c r="B685" s="63"/>
      <c r="C685" s="4"/>
      <c r="D685" s="1"/>
      <c r="E685" s="1"/>
      <c r="F685" s="1"/>
      <c r="G685" s="1"/>
      <c r="H685" s="4" t="s">
        <v>84</v>
      </c>
      <c r="I685" s="4"/>
      <c r="J685" s="4"/>
      <c r="K685" s="4"/>
      <c r="L685" s="4"/>
      <c r="M685" s="4"/>
      <c r="N685" s="109"/>
      <c r="O685" s="4"/>
      <c r="P685" s="4" t="s">
        <v>85</v>
      </c>
      <c r="Q685" s="4"/>
      <c r="R685" s="56"/>
      <c r="S685" s="4"/>
      <c r="T685" s="4"/>
    </row>
    <row r="686" spans="1:20" ht="21.75" customHeight="1" x14ac:dyDescent="0.35">
      <c r="A686" s="191"/>
      <c r="B686" s="191"/>
      <c r="C686" s="191"/>
      <c r="D686" s="191"/>
      <c r="E686" s="191"/>
      <c r="F686" s="191"/>
      <c r="G686" s="191"/>
      <c r="H686" s="191"/>
      <c r="I686" s="191"/>
      <c r="J686" s="191"/>
      <c r="K686" s="191"/>
      <c r="L686" s="191"/>
      <c r="M686" s="191"/>
      <c r="N686" s="191"/>
      <c r="O686" s="191"/>
      <c r="P686" s="191"/>
      <c r="Q686" s="191"/>
      <c r="R686" s="191"/>
      <c r="S686" s="191"/>
      <c r="T686" s="4"/>
    </row>
    <row r="687" spans="1:20" ht="21.75" customHeight="1" x14ac:dyDescent="0.35">
      <c r="A687" s="4" t="s">
        <v>137</v>
      </c>
      <c r="B687" s="4"/>
      <c r="C687" s="4"/>
      <c r="D687" s="4"/>
      <c r="E687" s="4"/>
      <c r="F687" s="4"/>
      <c r="G687" s="4"/>
      <c r="H687" s="4"/>
      <c r="I687" s="4"/>
      <c r="J687" s="63"/>
      <c r="K687" s="1"/>
      <c r="L687" s="1"/>
      <c r="M687" s="1"/>
      <c r="N687" s="1"/>
      <c r="O687" s="1"/>
      <c r="P687" s="176" t="s">
        <v>103</v>
      </c>
      <c r="Q687" s="176"/>
      <c r="R687" s="176"/>
      <c r="S687" s="176"/>
      <c r="T687" s="176"/>
    </row>
    <row r="688" spans="1:20" ht="21.75" customHeight="1" x14ac:dyDescent="0.35">
      <c r="A688" s="1"/>
      <c r="B688" s="177" t="s">
        <v>0</v>
      </c>
      <c r="C688" s="177"/>
      <c r="D688" s="177"/>
      <c r="E688" s="177"/>
      <c r="F688" s="177"/>
      <c r="G688" s="177"/>
      <c r="H688" s="177"/>
      <c r="I688" s="177"/>
      <c r="J688" s="177"/>
      <c r="K688" s="177"/>
      <c r="L688" s="177"/>
      <c r="M688" s="177"/>
      <c r="N688" s="177"/>
      <c r="O688" s="177"/>
      <c r="P688" s="177"/>
      <c r="Q688" s="177"/>
      <c r="R688" s="177"/>
      <c r="S688" s="177"/>
      <c r="T688" s="3"/>
    </row>
    <row r="689" spans="1:20" ht="21" customHeight="1" x14ac:dyDescent="0.35">
      <c r="A689" s="4" t="s">
        <v>276</v>
      </c>
      <c r="B689" s="63"/>
      <c r="C689" s="4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76" t="s">
        <v>211</v>
      </c>
      <c r="P689" s="176"/>
      <c r="Q689" s="176"/>
      <c r="R689" s="176"/>
      <c r="S689" s="176"/>
      <c r="T689" s="176"/>
    </row>
    <row r="690" spans="1:20" ht="21.75" hidden="1" customHeight="1" x14ac:dyDescent="0.35">
      <c r="A690" s="185" t="s">
        <v>2</v>
      </c>
      <c r="B690" s="185"/>
      <c r="C690" s="110"/>
      <c r="D690" s="111">
        <v>15</v>
      </c>
      <c r="E690" s="6"/>
      <c r="F690" s="6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7"/>
      <c r="R690" s="54"/>
      <c r="S690" s="8"/>
      <c r="T690" s="3"/>
    </row>
    <row r="691" spans="1:20" ht="21.75" customHeight="1" x14ac:dyDescent="0.35">
      <c r="A691" s="186" t="s">
        <v>3</v>
      </c>
      <c r="B691" s="187"/>
      <c r="C691" s="187"/>
      <c r="D691" s="188"/>
      <c r="E691" s="188"/>
      <c r="F691" s="188"/>
      <c r="G691" s="188"/>
      <c r="H691" s="188"/>
      <c r="I691" s="188"/>
      <c r="J691" s="188"/>
      <c r="K691" s="188"/>
      <c r="L691" s="188"/>
      <c r="M691" s="188"/>
      <c r="N691" s="188"/>
      <c r="O691" s="188"/>
      <c r="P691" s="188"/>
      <c r="Q691" s="187"/>
      <c r="R691" s="187"/>
      <c r="S691" s="187"/>
      <c r="T691" s="189"/>
    </row>
    <row r="692" spans="1:20" x14ac:dyDescent="0.35">
      <c r="A692" s="190" t="s">
        <v>19</v>
      </c>
      <c r="B692" s="9"/>
      <c r="C692" s="10"/>
      <c r="D692" s="178" t="s">
        <v>11</v>
      </c>
      <c r="E692" s="178"/>
      <c r="F692" s="178"/>
      <c r="G692" s="178"/>
      <c r="H692" s="178" t="s">
        <v>12</v>
      </c>
      <c r="I692" s="178"/>
      <c r="J692" s="178"/>
      <c r="K692" s="178"/>
      <c r="L692" s="178"/>
      <c r="M692" s="178" t="s">
        <v>14</v>
      </c>
      <c r="N692" s="178"/>
      <c r="O692" s="178"/>
      <c r="P692" s="178"/>
      <c r="Q692" s="179" t="s">
        <v>15</v>
      </c>
      <c r="R692" s="181" t="s">
        <v>16</v>
      </c>
      <c r="S692" s="183" t="s">
        <v>17</v>
      </c>
      <c r="T692" s="183" t="s">
        <v>18</v>
      </c>
    </row>
    <row r="693" spans="1:20" ht="94.5" customHeight="1" x14ac:dyDescent="0.35">
      <c r="A693" s="178"/>
      <c r="B693" s="65" t="s">
        <v>27</v>
      </c>
      <c r="C693" s="59" t="s">
        <v>28</v>
      </c>
      <c r="D693" s="65" t="s">
        <v>277</v>
      </c>
      <c r="E693" s="65" t="s">
        <v>4</v>
      </c>
      <c r="F693" s="65" t="s">
        <v>113</v>
      </c>
      <c r="G693" s="65" t="s">
        <v>89</v>
      </c>
      <c r="H693" s="65" t="s">
        <v>192</v>
      </c>
      <c r="I693" s="132" t="s">
        <v>239</v>
      </c>
      <c r="J693" s="65" t="s">
        <v>4</v>
      </c>
      <c r="K693" s="132" t="s">
        <v>241</v>
      </c>
      <c r="L693" s="65" t="s">
        <v>13</v>
      </c>
      <c r="M693" s="132" t="s">
        <v>240</v>
      </c>
      <c r="N693" s="65"/>
      <c r="O693" s="132" t="s">
        <v>168</v>
      </c>
      <c r="P693" s="65"/>
      <c r="Q693" s="180"/>
      <c r="R693" s="182"/>
      <c r="S693" s="184"/>
      <c r="T693" s="184"/>
    </row>
    <row r="694" spans="1:20" ht="17.25" customHeight="1" x14ac:dyDescent="0.35">
      <c r="A694" s="61">
        <v>1</v>
      </c>
      <c r="B694" s="11" t="s">
        <v>37</v>
      </c>
      <c r="C694" s="68" t="s">
        <v>20</v>
      </c>
      <c r="D694" s="61"/>
      <c r="E694" s="61"/>
      <c r="F694" s="61"/>
      <c r="G694" s="61"/>
      <c r="H694" s="61"/>
      <c r="I694" s="61"/>
      <c r="J694" s="61"/>
      <c r="K694" s="15"/>
      <c r="L694" s="61"/>
      <c r="M694" s="15"/>
      <c r="N694" s="61"/>
      <c r="O694" s="15"/>
      <c r="P694" s="61"/>
      <c r="Q694" s="69">
        <f>SUM(D694:P694)</f>
        <v>0</v>
      </c>
      <c r="R694" s="12">
        <f t="shared" ref="R694:R731" si="160">Q694*75</f>
        <v>0</v>
      </c>
      <c r="S694" s="13">
        <v>150</v>
      </c>
      <c r="T694" s="14">
        <f>R694*S694</f>
        <v>0</v>
      </c>
    </row>
    <row r="695" spans="1:20" ht="17.25" customHeight="1" x14ac:dyDescent="0.35">
      <c r="A695" s="61">
        <v>2</v>
      </c>
      <c r="B695" s="11" t="s">
        <v>40</v>
      </c>
      <c r="C695" s="68" t="s">
        <v>21</v>
      </c>
      <c r="D695" s="61"/>
      <c r="E695" s="61"/>
      <c r="F695" s="61"/>
      <c r="G695" s="61"/>
      <c r="H695" s="61"/>
      <c r="I695" s="61"/>
      <c r="J695" s="61"/>
      <c r="K695" s="15"/>
      <c r="L695" s="61"/>
      <c r="M695" s="15"/>
      <c r="N695" s="61"/>
      <c r="O695" s="61"/>
      <c r="P695" s="15"/>
      <c r="Q695" s="69">
        <f t="shared" ref="Q695:Q731" si="161">SUM(D695:P695)</f>
        <v>0</v>
      </c>
      <c r="R695" s="12">
        <f t="shared" si="160"/>
        <v>0</v>
      </c>
      <c r="S695" s="13">
        <v>240</v>
      </c>
      <c r="T695" s="14">
        <f t="shared" ref="T695:T731" si="162">R695*S695</f>
        <v>0</v>
      </c>
    </row>
    <row r="696" spans="1:20" ht="17.25" customHeight="1" x14ac:dyDescent="0.35">
      <c r="A696" s="61">
        <v>3</v>
      </c>
      <c r="B696" s="11" t="s">
        <v>38</v>
      </c>
      <c r="C696" s="68" t="s">
        <v>22</v>
      </c>
      <c r="D696" s="61"/>
      <c r="E696" s="61"/>
      <c r="F696" s="61"/>
      <c r="G696" s="61"/>
      <c r="H696" s="61"/>
      <c r="I696" s="61"/>
      <c r="J696" s="61"/>
      <c r="K696" s="61"/>
      <c r="L696" s="61"/>
      <c r="M696" s="15"/>
      <c r="N696" s="61"/>
      <c r="O696" s="61"/>
      <c r="P696" s="61"/>
      <c r="Q696" s="69">
        <f t="shared" si="161"/>
        <v>0</v>
      </c>
      <c r="R696" s="12">
        <f t="shared" si="160"/>
        <v>0</v>
      </c>
      <c r="S696" s="13">
        <v>90</v>
      </c>
      <c r="T696" s="14">
        <f t="shared" si="162"/>
        <v>0</v>
      </c>
    </row>
    <row r="697" spans="1:20" ht="17.25" customHeight="1" x14ac:dyDescent="0.35">
      <c r="A697" s="61">
        <v>4</v>
      </c>
      <c r="B697" s="11" t="s">
        <v>60</v>
      </c>
      <c r="C697" s="68" t="s">
        <v>22</v>
      </c>
      <c r="D697" s="61"/>
      <c r="E697" s="61"/>
      <c r="F697" s="61"/>
      <c r="G697" s="61"/>
      <c r="H697" s="61"/>
      <c r="I697" s="61"/>
      <c r="J697" s="61"/>
      <c r="K697" s="61"/>
      <c r="L697" s="61"/>
      <c r="M697" s="15"/>
      <c r="N697" s="61"/>
      <c r="O697" s="61"/>
      <c r="P697" s="61"/>
      <c r="Q697" s="69">
        <f t="shared" si="161"/>
        <v>0</v>
      </c>
      <c r="R697" s="12">
        <f t="shared" si="160"/>
        <v>0</v>
      </c>
      <c r="S697" s="13">
        <v>60</v>
      </c>
      <c r="T697" s="14">
        <f t="shared" si="162"/>
        <v>0</v>
      </c>
    </row>
    <row r="698" spans="1:20" ht="17.25" customHeight="1" x14ac:dyDescent="0.35">
      <c r="A698" s="61">
        <v>5</v>
      </c>
      <c r="B698" s="11" t="s">
        <v>112</v>
      </c>
      <c r="C698" s="68" t="s">
        <v>22</v>
      </c>
      <c r="D698" s="61"/>
      <c r="E698" s="61"/>
      <c r="F698" s="61"/>
      <c r="G698" s="61"/>
      <c r="H698" s="61"/>
      <c r="I698" s="61"/>
      <c r="J698" s="61"/>
      <c r="K698" s="61"/>
      <c r="L698" s="61"/>
      <c r="M698" s="15"/>
      <c r="N698" s="61"/>
      <c r="O698" s="61"/>
      <c r="P698" s="61"/>
      <c r="Q698" s="69">
        <f t="shared" si="161"/>
        <v>0</v>
      </c>
      <c r="R698" s="12">
        <f t="shared" si="160"/>
        <v>0</v>
      </c>
      <c r="S698" s="13">
        <v>50</v>
      </c>
      <c r="T698" s="14">
        <f t="shared" si="162"/>
        <v>0</v>
      </c>
    </row>
    <row r="699" spans="1:20" ht="17.25" customHeight="1" x14ac:dyDescent="0.35">
      <c r="A699" s="61">
        <v>6</v>
      </c>
      <c r="B699" s="11" t="s">
        <v>30</v>
      </c>
      <c r="C699" s="68" t="s">
        <v>21</v>
      </c>
      <c r="D699" s="61"/>
      <c r="E699" s="61"/>
      <c r="F699" s="61"/>
      <c r="G699" s="61"/>
      <c r="H699" s="15"/>
      <c r="I699" s="61"/>
      <c r="J699" s="61"/>
      <c r="K699" s="61"/>
      <c r="L699" s="61"/>
      <c r="M699" s="61"/>
      <c r="N699" s="61"/>
      <c r="O699" s="61"/>
      <c r="P699" s="61"/>
      <c r="Q699" s="69">
        <f t="shared" si="161"/>
        <v>0</v>
      </c>
      <c r="R699" s="12">
        <f t="shared" si="160"/>
        <v>0</v>
      </c>
      <c r="S699" s="13">
        <v>160</v>
      </c>
      <c r="T699" s="14">
        <f t="shared" si="162"/>
        <v>0</v>
      </c>
    </row>
    <row r="700" spans="1:20" ht="17.25" customHeight="1" x14ac:dyDescent="0.35">
      <c r="A700" s="61">
        <v>7</v>
      </c>
      <c r="B700" s="11" t="s">
        <v>31</v>
      </c>
      <c r="C700" s="68" t="s">
        <v>21</v>
      </c>
      <c r="D700" s="61"/>
      <c r="E700" s="61"/>
      <c r="F700" s="61"/>
      <c r="G700" s="61"/>
      <c r="H700" s="61"/>
      <c r="I700" s="61"/>
      <c r="J700" s="61"/>
      <c r="K700" s="15"/>
      <c r="L700" s="61"/>
      <c r="M700" s="15"/>
      <c r="N700" s="61"/>
      <c r="O700" s="61"/>
      <c r="P700" s="61"/>
      <c r="Q700" s="69">
        <f t="shared" si="161"/>
        <v>0</v>
      </c>
      <c r="R700" s="12">
        <f t="shared" si="160"/>
        <v>0</v>
      </c>
      <c r="S700" s="13">
        <v>350</v>
      </c>
      <c r="T700" s="14">
        <f t="shared" si="162"/>
        <v>0</v>
      </c>
    </row>
    <row r="701" spans="1:20" ht="17.25" customHeight="1" x14ac:dyDescent="0.35">
      <c r="A701" s="61">
        <v>8</v>
      </c>
      <c r="B701" s="11" t="s">
        <v>25</v>
      </c>
      <c r="C701" s="68" t="s">
        <v>21</v>
      </c>
      <c r="D701" s="61"/>
      <c r="E701" s="61"/>
      <c r="F701" s="61"/>
      <c r="G701" s="61"/>
      <c r="H701" s="15"/>
      <c r="I701" s="15">
        <v>0.08</v>
      </c>
      <c r="J701" s="61"/>
      <c r="K701" s="61"/>
      <c r="L701" s="61"/>
      <c r="M701" s="61"/>
      <c r="N701" s="61"/>
      <c r="O701" s="61"/>
      <c r="P701" s="61"/>
      <c r="Q701" s="69">
        <f t="shared" si="161"/>
        <v>0.08</v>
      </c>
      <c r="R701" s="12">
        <f t="shared" si="160"/>
        <v>6</v>
      </c>
      <c r="S701" s="13">
        <v>2600</v>
      </c>
      <c r="T701" s="14">
        <f t="shared" si="162"/>
        <v>15600</v>
      </c>
    </row>
    <row r="702" spans="1:20" ht="17.25" customHeight="1" x14ac:dyDescent="0.35">
      <c r="A702" s="61">
        <v>9</v>
      </c>
      <c r="B702" s="11" t="s">
        <v>193</v>
      </c>
      <c r="C702" s="68" t="s">
        <v>21</v>
      </c>
      <c r="D702" s="61"/>
      <c r="E702" s="61"/>
      <c r="F702" s="61"/>
      <c r="G702" s="61"/>
      <c r="H702" s="61">
        <v>0.04</v>
      </c>
      <c r="I702" s="61"/>
      <c r="J702" s="61"/>
      <c r="K702" s="15"/>
      <c r="L702" s="61"/>
      <c r="M702" s="15"/>
      <c r="N702" s="61"/>
      <c r="O702" s="61"/>
      <c r="P702" s="61"/>
      <c r="Q702" s="69">
        <f t="shared" si="161"/>
        <v>0.04</v>
      </c>
      <c r="R702" s="12">
        <f t="shared" si="160"/>
        <v>3</v>
      </c>
      <c r="S702" s="13">
        <v>2000</v>
      </c>
      <c r="T702" s="14">
        <f t="shared" si="162"/>
        <v>6000</v>
      </c>
    </row>
    <row r="703" spans="1:20" ht="17.25" customHeight="1" x14ac:dyDescent="0.35">
      <c r="A703" s="61">
        <v>10</v>
      </c>
      <c r="B703" s="11" t="s">
        <v>33</v>
      </c>
      <c r="C703" s="68" t="s">
        <v>22</v>
      </c>
      <c r="D703" s="61"/>
      <c r="E703" s="61"/>
      <c r="F703" s="61"/>
      <c r="G703" s="61"/>
      <c r="H703" s="61"/>
      <c r="I703" s="61"/>
      <c r="J703" s="61"/>
      <c r="K703" s="61"/>
      <c r="L703" s="61"/>
      <c r="M703" s="15">
        <v>0.02</v>
      </c>
      <c r="N703" s="61"/>
      <c r="O703" s="61"/>
      <c r="P703" s="61"/>
      <c r="Q703" s="69">
        <f t="shared" si="161"/>
        <v>0.02</v>
      </c>
      <c r="R703" s="12">
        <f t="shared" si="160"/>
        <v>1.5</v>
      </c>
      <c r="S703" s="13">
        <v>50</v>
      </c>
      <c r="T703" s="14">
        <f t="shared" si="162"/>
        <v>75</v>
      </c>
    </row>
    <row r="704" spans="1:20" ht="17.25" customHeight="1" x14ac:dyDescent="0.35">
      <c r="A704" s="61">
        <v>11</v>
      </c>
      <c r="B704" s="11" t="s">
        <v>51</v>
      </c>
      <c r="C704" s="68" t="s">
        <v>21</v>
      </c>
      <c r="D704" s="61"/>
      <c r="E704" s="61"/>
      <c r="F704" s="61"/>
      <c r="G704" s="61"/>
      <c r="H704" s="61"/>
      <c r="I704" s="61"/>
      <c r="J704" s="61"/>
      <c r="K704" s="15"/>
      <c r="L704" s="61"/>
      <c r="M704" s="15"/>
      <c r="N704" s="61"/>
      <c r="O704" s="61">
        <v>5.0000000000000001E-3</v>
      </c>
      <c r="P704" s="61"/>
      <c r="Q704" s="69">
        <f t="shared" si="161"/>
        <v>5.0000000000000001E-3</v>
      </c>
      <c r="R704" s="12">
        <f t="shared" si="160"/>
        <v>0.375</v>
      </c>
      <c r="S704" s="13">
        <v>1500</v>
      </c>
      <c r="T704" s="14">
        <f t="shared" si="162"/>
        <v>562.5</v>
      </c>
    </row>
    <row r="705" spans="1:20" ht="17.25" customHeight="1" x14ac:dyDescent="0.35">
      <c r="A705" s="61">
        <v>12</v>
      </c>
      <c r="B705" s="11" t="s">
        <v>42</v>
      </c>
      <c r="C705" s="68" t="s">
        <v>21</v>
      </c>
      <c r="D705" s="61"/>
      <c r="E705" s="61"/>
      <c r="F705" s="61"/>
      <c r="G705" s="61"/>
      <c r="H705" s="15">
        <v>0.04</v>
      </c>
      <c r="I705" s="15">
        <v>7.0000000000000007E-2</v>
      </c>
      <c r="J705" s="61"/>
      <c r="K705" s="61"/>
      <c r="L705" s="61"/>
      <c r="M705" s="61"/>
      <c r="N705" s="61"/>
      <c r="O705" s="61"/>
      <c r="P705" s="61"/>
      <c r="Q705" s="69">
        <f t="shared" si="161"/>
        <v>0.11000000000000001</v>
      </c>
      <c r="R705" s="12">
        <f t="shared" si="160"/>
        <v>8.2500000000000018</v>
      </c>
      <c r="S705" s="13">
        <v>140</v>
      </c>
      <c r="T705" s="14">
        <f t="shared" si="162"/>
        <v>1155.0000000000002</v>
      </c>
    </row>
    <row r="706" spans="1:20" ht="17.25" customHeight="1" x14ac:dyDescent="0.35">
      <c r="A706" s="61">
        <v>13</v>
      </c>
      <c r="B706" s="11" t="s">
        <v>32</v>
      </c>
      <c r="C706" s="68" t="s">
        <v>21</v>
      </c>
      <c r="D706" s="61"/>
      <c r="E706" s="61"/>
      <c r="F706" s="61"/>
      <c r="G706" s="61"/>
      <c r="H706" s="61"/>
      <c r="I706" s="61"/>
      <c r="J706" s="61"/>
      <c r="K706" s="61"/>
      <c r="L706" s="61"/>
      <c r="M706" s="15"/>
      <c r="N706" s="61"/>
      <c r="O706" s="61"/>
      <c r="P706" s="15"/>
      <c r="Q706" s="69">
        <f t="shared" si="161"/>
        <v>0</v>
      </c>
      <c r="R706" s="12">
        <f t="shared" si="160"/>
        <v>0</v>
      </c>
      <c r="S706" s="13">
        <v>750</v>
      </c>
      <c r="T706" s="14">
        <f t="shared" si="162"/>
        <v>0</v>
      </c>
    </row>
    <row r="707" spans="1:20" ht="17.25" customHeight="1" x14ac:dyDescent="0.35">
      <c r="A707" s="61">
        <v>14</v>
      </c>
      <c r="B707" s="11" t="s">
        <v>5</v>
      </c>
      <c r="C707" s="68" t="s">
        <v>21</v>
      </c>
      <c r="D707" s="15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9">
        <f t="shared" si="161"/>
        <v>0</v>
      </c>
      <c r="R707" s="12">
        <f t="shared" si="160"/>
        <v>0</v>
      </c>
      <c r="S707" s="13">
        <v>150</v>
      </c>
      <c r="T707" s="14">
        <f t="shared" si="162"/>
        <v>0</v>
      </c>
    </row>
    <row r="708" spans="1:20" ht="17.25" customHeight="1" x14ac:dyDescent="0.35">
      <c r="A708" s="61">
        <v>15</v>
      </c>
      <c r="B708" s="11" t="s">
        <v>35</v>
      </c>
      <c r="C708" s="68" t="s">
        <v>21</v>
      </c>
      <c r="D708" s="15">
        <v>0.02</v>
      </c>
      <c r="E708" s="61"/>
      <c r="F708" s="61"/>
      <c r="G708" s="61"/>
      <c r="H708" s="15"/>
      <c r="I708" s="15"/>
      <c r="J708" s="61"/>
      <c r="K708" s="61"/>
      <c r="L708" s="61"/>
      <c r="M708" s="61"/>
      <c r="N708" s="61"/>
      <c r="O708" s="61"/>
      <c r="P708" s="61"/>
      <c r="Q708" s="69">
        <f t="shared" si="161"/>
        <v>0.02</v>
      </c>
      <c r="R708" s="12">
        <f t="shared" si="160"/>
        <v>1.5</v>
      </c>
      <c r="S708" s="13">
        <v>600</v>
      </c>
      <c r="T708" s="14">
        <f t="shared" si="162"/>
        <v>900</v>
      </c>
    </row>
    <row r="709" spans="1:20" ht="17.25" customHeight="1" x14ac:dyDescent="0.35">
      <c r="A709" s="61">
        <v>16</v>
      </c>
      <c r="B709" s="11" t="s">
        <v>55</v>
      </c>
      <c r="C709" s="68" t="s">
        <v>21</v>
      </c>
      <c r="D709" s="61"/>
      <c r="E709" s="61"/>
      <c r="F709" s="61"/>
      <c r="G709" s="61"/>
      <c r="H709" s="61"/>
      <c r="I709" s="61"/>
      <c r="J709" s="61"/>
      <c r="K709" s="15"/>
      <c r="L709" s="61"/>
      <c r="M709" s="15"/>
      <c r="N709" s="61"/>
      <c r="O709" s="61"/>
      <c r="P709" s="61"/>
      <c r="Q709" s="69">
        <f t="shared" si="161"/>
        <v>0</v>
      </c>
      <c r="R709" s="12">
        <f t="shared" si="160"/>
        <v>0</v>
      </c>
      <c r="S709" s="13">
        <v>50</v>
      </c>
      <c r="T709" s="14">
        <f t="shared" si="162"/>
        <v>0</v>
      </c>
    </row>
    <row r="710" spans="1:20" ht="17.25" customHeight="1" x14ac:dyDescent="0.35">
      <c r="A710" s="61">
        <v>17</v>
      </c>
      <c r="B710" s="11" t="s">
        <v>59</v>
      </c>
      <c r="C710" s="68" t="s">
        <v>21</v>
      </c>
      <c r="D710" s="61"/>
      <c r="E710" s="61"/>
      <c r="F710" s="61"/>
      <c r="G710" s="61"/>
      <c r="H710" s="61"/>
      <c r="I710" s="61"/>
      <c r="J710" s="61"/>
      <c r="K710" s="61"/>
      <c r="L710" s="15">
        <v>0.02</v>
      </c>
      <c r="M710" s="15"/>
      <c r="N710" s="61"/>
      <c r="O710" s="61"/>
      <c r="P710" s="61"/>
      <c r="Q710" s="69">
        <f t="shared" si="161"/>
        <v>0.02</v>
      </c>
      <c r="R710" s="12">
        <f t="shared" si="160"/>
        <v>1.5</v>
      </c>
      <c r="S710" s="13">
        <v>600</v>
      </c>
      <c r="T710" s="14">
        <f t="shared" si="162"/>
        <v>900</v>
      </c>
    </row>
    <row r="711" spans="1:20" ht="17.25" customHeight="1" x14ac:dyDescent="0.35">
      <c r="A711" s="61">
        <v>18</v>
      </c>
      <c r="B711" s="11" t="s">
        <v>43</v>
      </c>
      <c r="C711" s="68" t="s">
        <v>21</v>
      </c>
      <c r="D711" s="15">
        <v>1.4999999999999999E-2</v>
      </c>
      <c r="E711" s="61"/>
      <c r="F711" s="61"/>
      <c r="G711" s="15">
        <v>5.0000000000000001E-3</v>
      </c>
      <c r="H711" s="61"/>
      <c r="I711" s="61"/>
      <c r="J711" s="61"/>
      <c r="K711" s="61"/>
      <c r="L711" s="61">
        <v>6.0000000000000001E-3</v>
      </c>
      <c r="M711" s="61">
        <v>6.0000000000000001E-3</v>
      </c>
      <c r="N711" s="61"/>
      <c r="O711" s="15">
        <v>6.0000000000000001E-3</v>
      </c>
      <c r="P711" s="61"/>
      <c r="Q711" s="69">
        <f t="shared" si="161"/>
        <v>3.7999999999999999E-2</v>
      </c>
      <c r="R711" s="12">
        <f t="shared" si="160"/>
        <v>2.85</v>
      </c>
      <c r="S711" s="13">
        <v>460</v>
      </c>
      <c r="T711" s="14">
        <f t="shared" si="162"/>
        <v>1311</v>
      </c>
    </row>
    <row r="712" spans="1:20" ht="17.25" customHeight="1" x14ac:dyDescent="0.35">
      <c r="A712" s="61">
        <v>19</v>
      </c>
      <c r="B712" s="11" t="s">
        <v>54</v>
      </c>
      <c r="C712" s="68" t="s">
        <v>21</v>
      </c>
      <c r="D712" s="61"/>
      <c r="E712" s="61"/>
      <c r="F712" s="61"/>
      <c r="G712" s="61"/>
      <c r="H712" s="61"/>
      <c r="I712" s="61"/>
      <c r="J712" s="61"/>
      <c r="K712" s="15"/>
      <c r="L712" s="61"/>
      <c r="M712" s="15"/>
      <c r="N712" s="61"/>
      <c r="O712" s="61"/>
      <c r="P712" s="61"/>
      <c r="Q712" s="69">
        <f t="shared" si="161"/>
        <v>0</v>
      </c>
      <c r="R712" s="12">
        <f t="shared" si="160"/>
        <v>0</v>
      </c>
      <c r="S712" s="13">
        <v>300</v>
      </c>
      <c r="T712" s="14">
        <f t="shared" si="162"/>
        <v>0</v>
      </c>
    </row>
    <row r="713" spans="1:20" ht="17.25" customHeight="1" x14ac:dyDescent="0.35">
      <c r="A713" s="61">
        <v>20</v>
      </c>
      <c r="B713" s="11" t="s">
        <v>50</v>
      </c>
      <c r="C713" s="68" t="s">
        <v>21</v>
      </c>
      <c r="D713" s="61"/>
      <c r="E713" s="61"/>
      <c r="F713" s="61"/>
      <c r="G713" s="61"/>
      <c r="H713" s="15"/>
      <c r="I713" s="61"/>
      <c r="J713" s="61"/>
      <c r="K713" s="15"/>
      <c r="L713" s="61"/>
      <c r="M713" s="15"/>
      <c r="N713" s="61"/>
      <c r="O713" s="61"/>
      <c r="P713" s="61"/>
      <c r="Q713" s="69">
        <f t="shared" si="161"/>
        <v>0</v>
      </c>
      <c r="R713" s="12">
        <f t="shared" si="160"/>
        <v>0</v>
      </c>
      <c r="S713" s="13">
        <v>220</v>
      </c>
      <c r="T713" s="14">
        <f t="shared" si="162"/>
        <v>0</v>
      </c>
    </row>
    <row r="714" spans="1:20" ht="17.25" customHeight="1" x14ac:dyDescent="0.35">
      <c r="A714" s="61">
        <v>21</v>
      </c>
      <c r="B714" s="11" t="s">
        <v>45</v>
      </c>
      <c r="C714" s="68" t="s">
        <v>21</v>
      </c>
      <c r="D714" s="61"/>
      <c r="E714" s="61"/>
      <c r="F714" s="61"/>
      <c r="G714" s="61"/>
      <c r="H714" s="61"/>
      <c r="I714" s="15"/>
      <c r="J714" s="61"/>
      <c r="K714" s="61"/>
      <c r="L714" s="61"/>
      <c r="M714" s="61"/>
      <c r="N714" s="61"/>
      <c r="O714" s="61"/>
      <c r="P714" s="61"/>
      <c r="Q714" s="69">
        <f t="shared" si="161"/>
        <v>0</v>
      </c>
      <c r="R714" s="12">
        <f t="shared" si="160"/>
        <v>0</v>
      </c>
      <c r="S714" s="13">
        <v>185</v>
      </c>
      <c r="T714" s="14">
        <f t="shared" si="162"/>
        <v>0</v>
      </c>
    </row>
    <row r="715" spans="1:20" ht="17.25" customHeight="1" x14ac:dyDescent="0.35">
      <c r="A715" s="61">
        <v>22</v>
      </c>
      <c r="B715" s="11" t="s">
        <v>101</v>
      </c>
      <c r="C715" s="68" t="s">
        <v>21</v>
      </c>
      <c r="D715" s="61"/>
      <c r="E715" s="61"/>
      <c r="F715" s="61"/>
      <c r="G715" s="61"/>
      <c r="H715" s="61"/>
      <c r="I715" s="15"/>
      <c r="J715" s="61"/>
      <c r="K715" s="61"/>
      <c r="L715" s="61"/>
      <c r="M715" s="61"/>
      <c r="N715" s="61"/>
      <c r="O715" s="61"/>
      <c r="P715" s="61"/>
      <c r="Q715" s="69">
        <f t="shared" si="161"/>
        <v>0</v>
      </c>
      <c r="R715" s="12">
        <f t="shared" si="160"/>
        <v>0</v>
      </c>
      <c r="S715" s="13">
        <v>700</v>
      </c>
      <c r="T715" s="14">
        <f t="shared" si="162"/>
        <v>0</v>
      </c>
    </row>
    <row r="716" spans="1:20" ht="17.25" customHeight="1" x14ac:dyDescent="0.35">
      <c r="A716" s="61">
        <v>23</v>
      </c>
      <c r="B716" s="11" t="s">
        <v>4</v>
      </c>
      <c r="C716" s="68" t="s">
        <v>21</v>
      </c>
      <c r="D716" s="61"/>
      <c r="E716" s="15">
        <v>0.03</v>
      </c>
      <c r="F716" s="15"/>
      <c r="G716" s="61"/>
      <c r="H716" s="61"/>
      <c r="I716" s="61"/>
      <c r="J716" s="15">
        <v>0.08</v>
      </c>
      <c r="K716" s="61"/>
      <c r="L716" s="61"/>
      <c r="M716" s="61"/>
      <c r="N716" s="15"/>
      <c r="O716" s="61"/>
      <c r="P716" s="61"/>
      <c r="Q716" s="69">
        <f t="shared" si="161"/>
        <v>0.11</v>
      </c>
      <c r="R716" s="12">
        <f t="shared" si="160"/>
        <v>8.25</v>
      </c>
      <c r="S716" s="13">
        <v>95</v>
      </c>
      <c r="T716" s="14">
        <f t="shared" si="162"/>
        <v>783.75</v>
      </c>
    </row>
    <row r="717" spans="1:20" ht="17.25" customHeight="1" x14ac:dyDescent="0.35">
      <c r="A717" s="61">
        <v>24</v>
      </c>
      <c r="B717" s="11" t="s">
        <v>6</v>
      </c>
      <c r="C717" s="68" t="s">
        <v>20</v>
      </c>
      <c r="D717" s="61"/>
      <c r="E717" s="61"/>
      <c r="F717" s="61"/>
      <c r="G717" s="61"/>
      <c r="H717" s="61">
        <v>5.0000000000000001E-3</v>
      </c>
      <c r="I717" s="61">
        <v>7.0000000000000001E-3</v>
      </c>
      <c r="J717" s="61"/>
      <c r="K717" s="61"/>
      <c r="L717" s="61"/>
      <c r="M717" s="61">
        <v>4.0000000000000001E-3</v>
      </c>
      <c r="N717" s="61"/>
      <c r="O717" s="61"/>
      <c r="P717" s="61"/>
      <c r="Q717" s="69">
        <f t="shared" si="161"/>
        <v>1.6E-2</v>
      </c>
      <c r="R717" s="12">
        <f t="shared" si="160"/>
        <v>1.2</v>
      </c>
      <c r="S717" s="13">
        <v>520</v>
      </c>
      <c r="T717" s="14">
        <f t="shared" si="162"/>
        <v>624</v>
      </c>
    </row>
    <row r="718" spans="1:20" ht="17.25" customHeight="1" x14ac:dyDescent="0.35">
      <c r="A718" s="61">
        <v>25</v>
      </c>
      <c r="B718" s="11" t="s">
        <v>36</v>
      </c>
      <c r="C718" s="68" t="s">
        <v>21</v>
      </c>
      <c r="D718" s="61"/>
      <c r="E718" s="61"/>
      <c r="F718" s="61"/>
      <c r="G718" s="61"/>
      <c r="H718" s="15"/>
      <c r="I718" s="61"/>
      <c r="J718" s="61"/>
      <c r="K718" s="61"/>
      <c r="L718" s="61"/>
      <c r="M718" s="15"/>
      <c r="N718" s="61"/>
      <c r="O718" s="61"/>
      <c r="P718" s="61"/>
      <c r="Q718" s="69">
        <f t="shared" si="161"/>
        <v>0</v>
      </c>
      <c r="R718" s="12">
        <f t="shared" si="160"/>
        <v>0</v>
      </c>
      <c r="S718" s="13">
        <v>160</v>
      </c>
      <c r="T718" s="14">
        <f t="shared" si="162"/>
        <v>0</v>
      </c>
    </row>
    <row r="719" spans="1:20" ht="17.25" customHeight="1" x14ac:dyDescent="0.35">
      <c r="A719" s="61">
        <v>26</v>
      </c>
      <c r="B719" s="11" t="s">
        <v>8</v>
      </c>
      <c r="C719" s="68" t="s">
        <v>21</v>
      </c>
      <c r="D719" s="61"/>
      <c r="E719" s="61"/>
      <c r="F719" s="61"/>
      <c r="G719" s="61"/>
      <c r="H719" s="15">
        <v>2.3E-2</v>
      </c>
      <c r="I719" s="15">
        <v>3.5000000000000003E-2</v>
      </c>
      <c r="J719" s="61"/>
      <c r="K719" s="61"/>
      <c r="L719" s="61"/>
      <c r="M719" s="61"/>
      <c r="N719" s="61"/>
      <c r="O719" s="61"/>
      <c r="P719" s="61"/>
      <c r="Q719" s="69">
        <f t="shared" si="161"/>
        <v>5.8000000000000003E-2</v>
      </c>
      <c r="R719" s="12">
        <f t="shared" si="160"/>
        <v>4.3500000000000005</v>
      </c>
      <c r="S719" s="13">
        <v>100</v>
      </c>
      <c r="T719" s="14">
        <f t="shared" si="162"/>
        <v>435.00000000000006</v>
      </c>
    </row>
    <row r="720" spans="1:20" ht="17.25" customHeight="1" x14ac:dyDescent="0.35">
      <c r="A720" s="61">
        <v>27</v>
      </c>
      <c r="B720" s="11" t="s">
        <v>46</v>
      </c>
      <c r="C720" s="68" t="s">
        <v>21</v>
      </c>
      <c r="D720" s="61"/>
      <c r="E720" s="61"/>
      <c r="F720" s="61"/>
      <c r="G720" s="61"/>
      <c r="H720" s="61"/>
      <c r="I720" s="61"/>
      <c r="J720" s="61"/>
      <c r="K720" s="61"/>
      <c r="L720" s="61"/>
      <c r="M720" s="15"/>
      <c r="N720" s="61"/>
      <c r="O720" s="61"/>
      <c r="P720" s="61"/>
      <c r="Q720" s="69">
        <f t="shared" si="161"/>
        <v>0</v>
      </c>
      <c r="R720" s="12">
        <f t="shared" si="160"/>
        <v>0</v>
      </c>
      <c r="S720" s="13">
        <v>180</v>
      </c>
      <c r="T720" s="14">
        <f t="shared" si="162"/>
        <v>0</v>
      </c>
    </row>
    <row r="721" spans="1:20" ht="17.25" customHeight="1" x14ac:dyDescent="0.35">
      <c r="A721" s="61">
        <v>28</v>
      </c>
      <c r="B721" s="11" t="s">
        <v>61</v>
      </c>
      <c r="C721" s="68" t="s">
        <v>21</v>
      </c>
      <c r="D721" s="15">
        <v>7.0000000000000001E-3</v>
      </c>
      <c r="E721" s="61"/>
      <c r="F721" s="15">
        <v>1.6E-2</v>
      </c>
      <c r="G721" s="61"/>
      <c r="H721" s="61"/>
      <c r="I721" s="61">
        <v>6.0000000000000001E-3</v>
      </c>
      <c r="J721" s="61"/>
      <c r="K721" s="61"/>
      <c r="L721" s="61"/>
      <c r="M721" s="61">
        <v>5.0000000000000001E-3</v>
      </c>
      <c r="N721" s="61"/>
      <c r="O721" s="61"/>
      <c r="P721" s="61"/>
      <c r="Q721" s="69">
        <f t="shared" si="161"/>
        <v>3.3999999999999996E-2</v>
      </c>
      <c r="R721" s="12">
        <f t="shared" si="160"/>
        <v>2.5499999999999998</v>
      </c>
      <c r="S721" s="13">
        <v>800</v>
      </c>
      <c r="T721" s="14">
        <f t="shared" si="162"/>
        <v>2039.9999999999998</v>
      </c>
    </row>
    <row r="722" spans="1:20" ht="17.25" customHeight="1" x14ac:dyDescent="0.35">
      <c r="A722" s="61">
        <v>29</v>
      </c>
      <c r="B722" s="11" t="s">
        <v>41</v>
      </c>
      <c r="C722" s="68" t="s">
        <v>22</v>
      </c>
      <c r="D722" s="61"/>
      <c r="E722" s="61"/>
      <c r="F722" s="61"/>
      <c r="G722" s="61"/>
      <c r="H722" s="61"/>
      <c r="I722" s="61"/>
      <c r="J722" s="61"/>
      <c r="K722" s="61"/>
      <c r="L722" s="61"/>
      <c r="M722" s="15"/>
      <c r="N722" s="61"/>
      <c r="O722" s="61"/>
      <c r="P722" s="61"/>
      <c r="Q722" s="69">
        <f t="shared" si="161"/>
        <v>0</v>
      </c>
      <c r="R722" s="12">
        <f t="shared" si="160"/>
        <v>0</v>
      </c>
      <c r="S722" s="13">
        <v>25</v>
      </c>
      <c r="T722" s="14">
        <f t="shared" si="162"/>
        <v>0</v>
      </c>
    </row>
    <row r="723" spans="1:20" ht="17.25" customHeight="1" x14ac:dyDescent="0.35">
      <c r="A723" s="61">
        <v>30</v>
      </c>
      <c r="B723" s="11" t="s">
        <v>9</v>
      </c>
      <c r="C723" s="68" t="s">
        <v>21</v>
      </c>
      <c r="D723" s="61"/>
      <c r="E723" s="61"/>
      <c r="F723" s="61"/>
      <c r="G723" s="61"/>
      <c r="H723" s="15">
        <v>2.8000000000000001E-2</v>
      </c>
      <c r="I723" s="15"/>
      <c r="J723" s="61"/>
      <c r="K723" s="61"/>
      <c r="L723" s="61"/>
      <c r="M723" s="61"/>
      <c r="N723" s="61"/>
      <c r="O723" s="61"/>
      <c r="P723" s="61"/>
      <c r="Q723" s="69">
        <f t="shared" si="161"/>
        <v>2.8000000000000001E-2</v>
      </c>
      <c r="R723" s="12">
        <f t="shared" si="160"/>
        <v>2.1</v>
      </c>
      <c r="S723" s="13">
        <v>200</v>
      </c>
      <c r="T723" s="14">
        <f t="shared" si="162"/>
        <v>420</v>
      </c>
    </row>
    <row r="724" spans="1:20" ht="17.25" customHeight="1" x14ac:dyDescent="0.35">
      <c r="A724" s="61">
        <v>31</v>
      </c>
      <c r="B724" s="11" t="s">
        <v>24</v>
      </c>
      <c r="C724" s="68" t="s">
        <v>20</v>
      </c>
      <c r="D724" s="15">
        <v>0.18</v>
      </c>
      <c r="E724" s="61"/>
      <c r="F724" s="61"/>
      <c r="G724" s="15"/>
      <c r="H724" s="61"/>
      <c r="I724" s="61"/>
      <c r="J724" s="61"/>
      <c r="K724" s="61"/>
      <c r="L724" s="61"/>
      <c r="M724" s="15">
        <v>0.05</v>
      </c>
      <c r="N724" s="61"/>
      <c r="O724" s="15">
        <v>0.1</v>
      </c>
      <c r="P724" s="61"/>
      <c r="Q724" s="69">
        <f t="shared" si="161"/>
        <v>0.32999999999999996</v>
      </c>
      <c r="R724" s="12">
        <f t="shared" si="160"/>
        <v>24.749999999999996</v>
      </c>
      <c r="S724" s="13">
        <v>190</v>
      </c>
      <c r="T724" s="14">
        <f t="shared" si="162"/>
        <v>4702.4999999999991</v>
      </c>
    </row>
    <row r="725" spans="1:20" ht="17.25" customHeight="1" x14ac:dyDescent="0.35">
      <c r="A725" s="61">
        <v>32</v>
      </c>
      <c r="B725" s="11" t="s">
        <v>44</v>
      </c>
      <c r="C725" s="68" t="s">
        <v>20</v>
      </c>
      <c r="D725" s="61"/>
      <c r="E725" s="61"/>
      <c r="F725" s="61"/>
      <c r="G725" s="61"/>
      <c r="H725" s="61">
        <v>3.0000000000000001E-3</v>
      </c>
      <c r="I725" s="61">
        <v>3.0000000000000001E-3</v>
      </c>
      <c r="J725" s="61"/>
      <c r="K725" s="61"/>
      <c r="L725" s="61"/>
      <c r="M725" s="61"/>
      <c r="N725" s="61"/>
      <c r="O725" s="61"/>
      <c r="P725" s="61"/>
      <c r="Q725" s="69">
        <f t="shared" si="161"/>
        <v>6.0000000000000001E-3</v>
      </c>
      <c r="R725" s="12">
        <f t="shared" si="160"/>
        <v>0.45</v>
      </c>
      <c r="S725" s="13">
        <v>600</v>
      </c>
      <c r="T725" s="14">
        <f t="shared" si="162"/>
        <v>270</v>
      </c>
    </row>
    <row r="726" spans="1:20" ht="17.25" customHeight="1" x14ac:dyDescent="0.35">
      <c r="A726" s="61">
        <v>33</v>
      </c>
      <c r="B726" s="11" t="s">
        <v>34</v>
      </c>
      <c r="C726" s="68" t="s">
        <v>21</v>
      </c>
      <c r="D726" s="15"/>
      <c r="E726" s="61"/>
      <c r="F726" s="61"/>
      <c r="G726" s="61"/>
      <c r="H726" s="61"/>
      <c r="I726" s="61"/>
      <c r="J726" s="61"/>
      <c r="K726" s="61"/>
      <c r="L726" s="61"/>
      <c r="M726" s="15"/>
      <c r="N726" s="61"/>
      <c r="O726" s="61"/>
      <c r="P726" s="61"/>
      <c r="Q726" s="69">
        <f t="shared" si="161"/>
        <v>0</v>
      </c>
      <c r="R726" s="12">
        <f t="shared" si="160"/>
        <v>0</v>
      </c>
      <c r="S726" s="13">
        <v>220</v>
      </c>
      <c r="T726" s="14">
        <f t="shared" si="162"/>
        <v>0</v>
      </c>
    </row>
    <row r="727" spans="1:20" ht="17.25" customHeight="1" x14ac:dyDescent="0.35">
      <c r="A727" s="61">
        <v>34</v>
      </c>
      <c r="B727" s="11" t="s">
        <v>53</v>
      </c>
      <c r="C727" s="68" t="s">
        <v>21</v>
      </c>
      <c r="D727" s="61"/>
      <c r="E727" s="61"/>
      <c r="F727" s="61"/>
      <c r="G727" s="61"/>
      <c r="H727" s="61"/>
      <c r="I727" s="61"/>
      <c r="J727" s="61"/>
      <c r="K727" s="15"/>
      <c r="L727" s="61"/>
      <c r="M727" s="15"/>
      <c r="N727" s="61"/>
      <c r="O727" s="61"/>
      <c r="P727" s="61"/>
      <c r="Q727" s="69">
        <f t="shared" si="161"/>
        <v>0</v>
      </c>
      <c r="R727" s="12">
        <f t="shared" si="160"/>
        <v>0</v>
      </c>
      <c r="S727" s="13">
        <v>200</v>
      </c>
      <c r="T727" s="14">
        <f t="shared" si="162"/>
        <v>0</v>
      </c>
    </row>
    <row r="728" spans="1:20" ht="17.25" customHeight="1" x14ac:dyDescent="0.35">
      <c r="A728" s="61">
        <v>35</v>
      </c>
      <c r="B728" s="11" t="s">
        <v>65</v>
      </c>
      <c r="C728" s="68" t="s">
        <v>21</v>
      </c>
      <c r="D728" s="61"/>
      <c r="E728" s="61"/>
      <c r="F728" s="61"/>
      <c r="G728" s="61"/>
      <c r="H728" s="61"/>
      <c r="I728" s="61"/>
      <c r="J728" s="61"/>
      <c r="K728" s="15">
        <v>2.5000000000000001E-2</v>
      </c>
      <c r="L728" s="61"/>
      <c r="M728" s="15"/>
      <c r="N728" s="61"/>
      <c r="O728" s="61"/>
      <c r="P728" s="61"/>
      <c r="Q728" s="69">
        <f t="shared" si="161"/>
        <v>2.5000000000000001E-2</v>
      </c>
      <c r="R728" s="12">
        <f t="shared" si="160"/>
        <v>1.875</v>
      </c>
      <c r="S728" s="13">
        <v>250</v>
      </c>
      <c r="T728" s="14">
        <f t="shared" si="162"/>
        <v>468.75</v>
      </c>
    </row>
    <row r="729" spans="1:20" ht="17.25" customHeight="1" x14ac:dyDescent="0.35">
      <c r="A729" s="61">
        <v>36</v>
      </c>
      <c r="B729" s="11" t="s">
        <v>10</v>
      </c>
      <c r="C729" s="68" t="s">
        <v>21</v>
      </c>
      <c r="D729" s="61"/>
      <c r="E729" s="61"/>
      <c r="F729" s="61"/>
      <c r="G729" s="61"/>
      <c r="H729" s="61">
        <v>2E-3</v>
      </c>
      <c r="I729" s="61">
        <v>3.0000000000000001E-3</v>
      </c>
      <c r="J729" s="61"/>
      <c r="K729" s="61">
        <v>1E-3</v>
      </c>
      <c r="L729" s="61"/>
      <c r="M729" s="61">
        <v>1E-3</v>
      </c>
      <c r="N729" s="61"/>
      <c r="O729" s="61"/>
      <c r="P729" s="61"/>
      <c r="Q729" s="69">
        <f t="shared" si="161"/>
        <v>7.0000000000000001E-3</v>
      </c>
      <c r="R729" s="12">
        <f t="shared" si="160"/>
        <v>0.52500000000000002</v>
      </c>
      <c r="S729" s="13">
        <v>100</v>
      </c>
      <c r="T729" s="14">
        <f t="shared" si="162"/>
        <v>52.5</v>
      </c>
    </row>
    <row r="730" spans="1:20" ht="17.25" customHeight="1" x14ac:dyDescent="0.35">
      <c r="A730" s="61">
        <v>37</v>
      </c>
      <c r="B730" s="11" t="s">
        <v>7</v>
      </c>
      <c r="C730" s="68" t="s">
        <v>21</v>
      </c>
      <c r="D730" s="61"/>
      <c r="E730" s="61"/>
      <c r="F730" s="61"/>
      <c r="G730" s="61"/>
      <c r="H730" s="15"/>
      <c r="I730" s="15"/>
      <c r="J730" s="61"/>
      <c r="K730" s="61"/>
      <c r="L730" s="61"/>
      <c r="M730" s="15">
        <v>3.5000000000000003E-2</v>
      </c>
      <c r="N730" s="61"/>
      <c r="O730" s="61"/>
      <c r="P730" s="61"/>
      <c r="Q730" s="69">
        <f t="shared" si="161"/>
        <v>3.5000000000000003E-2</v>
      </c>
      <c r="R730" s="12">
        <f t="shared" si="160"/>
        <v>2.6250000000000004</v>
      </c>
      <c r="S730" s="13">
        <v>400</v>
      </c>
      <c r="T730" s="14">
        <f t="shared" si="162"/>
        <v>1050.0000000000002</v>
      </c>
    </row>
    <row r="731" spans="1:20" ht="17.25" customHeight="1" x14ac:dyDescent="0.35">
      <c r="A731" s="61">
        <v>38</v>
      </c>
      <c r="B731" s="11" t="s">
        <v>56</v>
      </c>
      <c r="C731" s="68" t="s">
        <v>21</v>
      </c>
      <c r="D731" s="61"/>
      <c r="E731" s="61"/>
      <c r="F731" s="61"/>
      <c r="G731" s="61">
        <v>1E-3</v>
      </c>
      <c r="H731" s="61"/>
      <c r="I731" s="61"/>
      <c r="J731" s="61"/>
      <c r="K731" s="61"/>
      <c r="L731" s="61"/>
      <c r="M731" s="61"/>
      <c r="N731" s="61"/>
      <c r="O731" s="61">
        <v>1E-3</v>
      </c>
      <c r="P731" s="61"/>
      <c r="Q731" s="69">
        <f t="shared" si="161"/>
        <v>2E-3</v>
      </c>
      <c r="R731" s="12">
        <f t="shared" si="160"/>
        <v>0.15</v>
      </c>
      <c r="S731" s="13">
        <v>1000</v>
      </c>
      <c r="T731" s="14">
        <f t="shared" si="162"/>
        <v>150</v>
      </c>
    </row>
    <row r="732" spans="1:20" ht="37.5" customHeight="1" x14ac:dyDescent="0.35">
      <c r="A732" s="62"/>
      <c r="B732" s="16" t="s">
        <v>26</v>
      </c>
      <c r="C732" s="59"/>
      <c r="D732" s="114">
        <f>SUM(D694:D731)</f>
        <v>0.222</v>
      </c>
      <c r="E732" s="114">
        <f t="shared" ref="E732" si="163">SUM(E694:E731)</f>
        <v>0.03</v>
      </c>
      <c r="F732" s="114">
        <f t="shared" ref="F732" si="164">SUM(F694:F731)</f>
        <v>1.6E-2</v>
      </c>
      <c r="G732" s="114">
        <f t="shared" ref="G732:I732" si="165">SUM(G694:G731)</f>
        <v>6.0000000000000001E-3</v>
      </c>
      <c r="H732" s="114">
        <f t="shared" si="165"/>
        <v>0.14100000000000001</v>
      </c>
      <c r="I732" s="114">
        <f t="shared" si="165"/>
        <v>0.20400000000000004</v>
      </c>
      <c r="J732" s="114">
        <f t="shared" ref="J732" si="166">SUM(J694:J731)</f>
        <v>0.08</v>
      </c>
      <c r="K732" s="114">
        <f t="shared" ref="K732" si="167">SUM(K694:K731)</f>
        <v>2.6000000000000002E-2</v>
      </c>
      <c r="L732" s="114">
        <f t="shared" ref="L732" si="168">SUM(L694:L731)</f>
        <v>2.6000000000000002E-2</v>
      </c>
      <c r="M732" s="114">
        <v>0.08</v>
      </c>
      <c r="N732" s="114">
        <f t="shared" ref="N732" si="169">SUM(N694:N731)</f>
        <v>0</v>
      </c>
      <c r="O732" s="114">
        <f t="shared" ref="O732" si="170">SUM(O694:O731)</f>
        <v>0.112</v>
      </c>
      <c r="P732" s="114">
        <f>SUM(P694:P731)</f>
        <v>0</v>
      </c>
      <c r="Q732" s="70"/>
      <c r="R732" s="55">
        <f>SUM(R694:R731)</f>
        <v>73.800000000000011</v>
      </c>
      <c r="S732" s="17"/>
      <c r="T732" s="17">
        <f>SUM(T694:T731)</f>
        <v>37500</v>
      </c>
    </row>
    <row r="733" spans="1:20" ht="21.75" customHeight="1" x14ac:dyDescent="0.35">
      <c r="A733" s="4"/>
      <c r="B733" s="63"/>
      <c r="C733" s="4"/>
      <c r="D733" s="1"/>
      <c r="E733" s="1"/>
      <c r="F733" s="1"/>
      <c r="G733" s="1"/>
      <c r="H733" s="4"/>
      <c r="I733" s="4"/>
      <c r="J733" s="4"/>
      <c r="K733" s="4"/>
      <c r="L733" s="4"/>
      <c r="M733" s="4"/>
      <c r="N733" s="109"/>
      <c r="O733" s="4"/>
      <c r="P733" s="4"/>
      <c r="Q733" s="4"/>
      <c r="R733" s="56"/>
      <c r="S733" s="4"/>
      <c r="T733" s="4"/>
    </row>
    <row r="734" spans="1:20" ht="21.75" customHeight="1" x14ac:dyDescent="0.35">
      <c r="A734" s="4" t="s">
        <v>83</v>
      </c>
      <c r="B734" s="63"/>
      <c r="C734" s="4"/>
      <c r="D734" s="1"/>
      <c r="E734" s="1"/>
      <c r="F734" s="1"/>
      <c r="G734" s="1"/>
      <c r="H734" s="4" t="s">
        <v>84</v>
      </c>
      <c r="I734" s="4"/>
      <c r="J734" s="4"/>
      <c r="K734" s="4"/>
      <c r="L734" s="4"/>
      <c r="M734" s="4"/>
      <c r="N734" s="109"/>
      <c r="O734" s="4"/>
      <c r="P734" s="4" t="s">
        <v>85</v>
      </c>
      <c r="Q734" s="4"/>
      <c r="R734" s="56"/>
      <c r="S734" s="4"/>
      <c r="T734" s="4"/>
    </row>
    <row r="735" spans="1:20" ht="21.75" customHeight="1" x14ac:dyDescent="0.35">
      <c r="A735" s="191"/>
      <c r="B735" s="191"/>
      <c r="C735" s="191"/>
      <c r="D735" s="191"/>
      <c r="E735" s="191"/>
      <c r="F735" s="191"/>
      <c r="G735" s="191"/>
      <c r="H735" s="191"/>
      <c r="I735" s="191"/>
      <c r="J735" s="191"/>
      <c r="K735" s="191"/>
      <c r="L735" s="191"/>
      <c r="M735" s="191"/>
      <c r="N735" s="191"/>
      <c r="O735" s="191"/>
      <c r="P735" s="191"/>
      <c r="Q735" s="191"/>
      <c r="R735" s="191"/>
      <c r="S735" s="191"/>
      <c r="T735" s="4"/>
    </row>
    <row r="736" spans="1:20" ht="21.75" customHeight="1" x14ac:dyDescent="0.35">
      <c r="A736" s="4" t="s">
        <v>143</v>
      </c>
      <c r="B736" s="4"/>
      <c r="C736" s="4"/>
      <c r="D736" s="4"/>
      <c r="E736" s="4"/>
      <c r="F736" s="4"/>
      <c r="G736" s="4"/>
      <c r="H736" s="4"/>
      <c r="I736" s="4"/>
      <c r="J736" s="63"/>
      <c r="K736" s="1"/>
      <c r="L736" s="1"/>
      <c r="M736" s="1"/>
      <c r="N736" s="1"/>
      <c r="O736" s="1"/>
      <c r="P736" s="176" t="s">
        <v>103</v>
      </c>
      <c r="Q736" s="176"/>
      <c r="R736" s="176"/>
      <c r="S736" s="176"/>
      <c r="T736" s="176"/>
    </row>
    <row r="737" spans="1:20" ht="21.75" customHeight="1" x14ac:dyDescent="0.35">
      <c r="A737" s="1"/>
      <c r="B737" s="177" t="s">
        <v>0</v>
      </c>
      <c r="C737" s="177"/>
      <c r="D737" s="177"/>
      <c r="E737" s="177"/>
      <c r="F737" s="177"/>
      <c r="G737" s="177"/>
      <c r="H737" s="177"/>
      <c r="I737" s="177"/>
      <c r="J737" s="177"/>
      <c r="K737" s="177"/>
      <c r="L737" s="177"/>
      <c r="M737" s="177"/>
      <c r="N737" s="177"/>
      <c r="O737" s="177"/>
      <c r="P737" s="177"/>
      <c r="Q737" s="177"/>
      <c r="R737" s="177"/>
      <c r="S737" s="177"/>
      <c r="T737" s="3"/>
    </row>
    <row r="738" spans="1:20" ht="21.75" customHeight="1" x14ac:dyDescent="0.35">
      <c r="A738" s="4" t="s">
        <v>278</v>
      </c>
      <c r="B738" s="63"/>
      <c r="C738" s="4"/>
      <c r="D738" s="109"/>
      <c r="E738" s="109"/>
      <c r="F738" s="109"/>
      <c r="G738" s="109"/>
      <c r="H738" s="109"/>
      <c r="I738" s="109"/>
      <c r="J738" s="109"/>
      <c r="K738" s="109"/>
      <c r="L738" s="109"/>
      <c r="M738" s="109"/>
      <c r="N738" s="109"/>
      <c r="O738" s="176" t="s">
        <v>211</v>
      </c>
      <c r="P738" s="176"/>
      <c r="Q738" s="176"/>
      <c r="R738" s="176"/>
      <c r="S738" s="176"/>
      <c r="T738" s="176"/>
    </row>
    <row r="739" spans="1:20" ht="21.75" customHeight="1" x14ac:dyDescent="0.35">
      <c r="A739" s="185" t="s">
        <v>2</v>
      </c>
      <c r="B739" s="185"/>
      <c r="C739" s="110"/>
      <c r="D739" s="111">
        <v>75</v>
      </c>
      <c r="E739" s="6"/>
      <c r="F739" s="6"/>
      <c r="G739" s="109"/>
      <c r="H739" s="109"/>
      <c r="I739" s="109"/>
      <c r="J739" s="109"/>
      <c r="K739" s="109"/>
      <c r="L739" s="109"/>
      <c r="M739" s="109"/>
      <c r="N739" s="109"/>
      <c r="O739" s="109"/>
      <c r="P739" s="109"/>
      <c r="Q739" s="7"/>
      <c r="R739" s="54"/>
      <c r="S739" s="8"/>
      <c r="T739" s="3"/>
    </row>
    <row r="740" spans="1:20" ht="21.75" customHeight="1" x14ac:dyDescent="0.35">
      <c r="A740" s="186" t="s">
        <v>3</v>
      </c>
      <c r="B740" s="187"/>
      <c r="C740" s="187"/>
      <c r="D740" s="188"/>
      <c r="E740" s="188"/>
      <c r="F740" s="188"/>
      <c r="G740" s="188"/>
      <c r="H740" s="188"/>
      <c r="I740" s="188"/>
      <c r="J740" s="188"/>
      <c r="K740" s="188"/>
      <c r="L740" s="188"/>
      <c r="M740" s="188"/>
      <c r="N740" s="188"/>
      <c r="O740" s="188"/>
      <c r="P740" s="188"/>
      <c r="Q740" s="187"/>
      <c r="R740" s="187"/>
      <c r="S740" s="187"/>
      <c r="T740" s="189"/>
    </row>
    <row r="741" spans="1:20" x14ac:dyDescent="0.35">
      <c r="A741" s="190" t="s">
        <v>19</v>
      </c>
      <c r="B741" s="9"/>
      <c r="C741" s="10"/>
      <c r="D741" s="178" t="s">
        <v>11</v>
      </c>
      <c r="E741" s="178"/>
      <c r="F741" s="178"/>
      <c r="G741" s="178"/>
      <c r="H741" s="178" t="s">
        <v>12</v>
      </c>
      <c r="I741" s="178"/>
      <c r="J741" s="178"/>
      <c r="K741" s="178"/>
      <c r="L741" s="178"/>
      <c r="M741" s="178" t="s">
        <v>14</v>
      </c>
      <c r="N741" s="178"/>
      <c r="O741" s="178"/>
      <c r="P741" s="178"/>
      <c r="Q741" s="179" t="s">
        <v>15</v>
      </c>
      <c r="R741" s="181" t="s">
        <v>16</v>
      </c>
      <c r="S741" s="183" t="s">
        <v>17</v>
      </c>
      <c r="T741" s="183" t="s">
        <v>18</v>
      </c>
    </row>
    <row r="742" spans="1:20" ht="85.2" customHeight="1" x14ac:dyDescent="0.35">
      <c r="A742" s="178"/>
      <c r="B742" s="65" t="s">
        <v>27</v>
      </c>
      <c r="C742" s="59" t="s">
        <v>28</v>
      </c>
      <c r="D742" s="132" t="s">
        <v>179</v>
      </c>
      <c r="E742" s="65" t="s">
        <v>4</v>
      </c>
      <c r="F742" s="65" t="s">
        <v>194</v>
      </c>
      <c r="G742" s="65" t="s">
        <v>29</v>
      </c>
      <c r="H742" s="65" t="s">
        <v>93</v>
      </c>
      <c r="I742" s="65" t="s">
        <v>242</v>
      </c>
      <c r="J742" s="65" t="s">
        <v>4</v>
      </c>
      <c r="K742" s="65" t="s">
        <v>279</v>
      </c>
      <c r="L742" s="65" t="s">
        <v>13</v>
      </c>
      <c r="M742" s="65" t="s">
        <v>210</v>
      </c>
      <c r="N742" s="65"/>
      <c r="O742" s="65" t="s">
        <v>109</v>
      </c>
      <c r="P742" s="65"/>
      <c r="Q742" s="180"/>
      <c r="R742" s="182"/>
      <c r="S742" s="184"/>
      <c r="T742" s="184"/>
    </row>
    <row r="743" spans="1:20" ht="17.25" customHeight="1" x14ac:dyDescent="0.35">
      <c r="A743" s="61">
        <v>1</v>
      </c>
      <c r="B743" s="11" t="s">
        <v>37</v>
      </c>
      <c r="C743" s="68" t="s">
        <v>20</v>
      </c>
      <c r="D743" s="61"/>
      <c r="E743" s="61"/>
      <c r="F743" s="61"/>
      <c r="G743" s="61"/>
      <c r="H743" s="61"/>
      <c r="I743" s="61"/>
      <c r="J743" s="61"/>
      <c r="K743" s="15"/>
      <c r="L743" s="61"/>
      <c r="M743" s="15"/>
      <c r="N743" s="61"/>
      <c r="O743" s="15"/>
      <c r="P743" s="61"/>
      <c r="Q743" s="69">
        <f>SUM(D743:P743)</f>
        <v>0</v>
      </c>
      <c r="R743" s="12">
        <f t="shared" ref="R743:R780" si="171">Q743*75</f>
        <v>0</v>
      </c>
      <c r="S743" s="13">
        <v>250</v>
      </c>
      <c r="T743" s="14">
        <f>R743*S743</f>
        <v>0</v>
      </c>
    </row>
    <row r="744" spans="1:20" ht="17.25" customHeight="1" x14ac:dyDescent="0.35">
      <c r="A744" s="61">
        <v>2</v>
      </c>
      <c r="B744" s="11" t="s">
        <v>40</v>
      </c>
      <c r="C744" s="68" t="s">
        <v>21</v>
      </c>
      <c r="D744" s="61"/>
      <c r="E744" s="61"/>
      <c r="F744" s="61"/>
      <c r="G744" s="61"/>
      <c r="H744" s="61"/>
      <c r="I744" s="61"/>
      <c r="J744" s="61"/>
      <c r="K744" s="15"/>
      <c r="L744" s="61"/>
      <c r="M744" s="15"/>
      <c r="N744" s="61"/>
      <c r="O744" s="61"/>
      <c r="P744" s="15"/>
      <c r="Q744" s="69">
        <f t="shared" ref="Q744:Q780" si="172">SUM(D744:P744)</f>
        <v>0</v>
      </c>
      <c r="R744" s="12">
        <f t="shared" si="171"/>
        <v>0</v>
      </c>
      <c r="S744" s="13">
        <v>300</v>
      </c>
      <c r="T744" s="14">
        <f t="shared" ref="T744:T780" si="173">R744*S744</f>
        <v>0</v>
      </c>
    </row>
    <row r="745" spans="1:20" ht="17.25" customHeight="1" x14ac:dyDescent="0.35">
      <c r="A745" s="61">
        <v>3</v>
      </c>
      <c r="B745" s="11" t="s">
        <v>38</v>
      </c>
      <c r="C745" s="68" t="s">
        <v>22</v>
      </c>
      <c r="D745" s="61"/>
      <c r="E745" s="61"/>
      <c r="F745" s="61"/>
      <c r="G745" s="61"/>
      <c r="H745" s="61"/>
      <c r="I745" s="61"/>
      <c r="J745" s="61"/>
      <c r="K745" s="61"/>
      <c r="L745" s="61"/>
      <c r="M745" s="15"/>
      <c r="N745" s="61"/>
      <c r="O745" s="61"/>
      <c r="P745" s="61"/>
      <c r="Q745" s="69">
        <f t="shared" si="172"/>
        <v>0</v>
      </c>
      <c r="R745" s="12">
        <f t="shared" si="171"/>
        <v>0</v>
      </c>
      <c r="S745" s="13">
        <v>90</v>
      </c>
      <c r="T745" s="14">
        <f t="shared" si="173"/>
        <v>0</v>
      </c>
    </row>
    <row r="746" spans="1:20" ht="17.25" customHeight="1" x14ac:dyDescent="0.35">
      <c r="A746" s="61">
        <v>4</v>
      </c>
      <c r="B746" s="11" t="s">
        <v>81</v>
      </c>
      <c r="C746" s="68" t="s">
        <v>22</v>
      </c>
      <c r="D746" s="61"/>
      <c r="E746" s="61"/>
      <c r="F746" s="61"/>
      <c r="G746" s="61"/>
      <c r="H746" s="61"/>
      <c r="I746" s="61"/>
      <c r="J746" s="61"/>
      <c r="K746" s="61"/>
      <c r="L746" s="61"/>
      <c r="M746" s="15"/>
      <c r="N746" s="61"/>
      <c r="O746" s="61"/>
      <c r="P746" s="61"/>
      <c r="Q746" s="69">
        <f t="shared" si="172"/>
        <v>0</v>
      </c>
      <c r="R746" s="12">
        <f t="shared" si="171"/>
        <v>0</v>
      </c>
      <c r="S746" s="13">
        <v>60</v>
      </c>
      <c r="T746" s="14">
        <f t="shared" si="173"/>
        <v>0</v>
      </c>
    </row>
    <row r="747" spans="1:20" ht="17.25" customHeight="1" x14ac:dyDescent="0.35">
      <c r="A747" s="61">
        <v>5</v>
      </c>
      <c r="B747" s="11" t="s">
        <v>39</v>
      </c>
      <c r="C747" s="68" t="s">
        <v>22</v>
      </c>
      <c r="D747" s="61"/>
      <c r="E747" s="61"/>
      <c r="F747" s="61"/>
      <c r="G747" s="61"/>
      <c r="H747" s="61"/>
      <c r="I747" s="61"/>
      <c r="J747" s="61"/>
      <c r="K747" s="61"/>
      <c r="L747" s="61"/>
      <c r="M747" s="15"/>
      <c r="N747" s="61"/>
      <c r="O747" s="61"/>
      <c r="P747" s="61"/>
      <c r="Q747" s="69">
        <f t="shared" si="172"/>
        <v>0</v>
      </c>
      <c r="R747" s="12">
        <f t="shared" si="171"/>
        <v>0</v>
      </c>
      <c r="S747" s="13">
        <v>25</v>
      </c>
      <c r="T747" s="14">
        <f t="shared" si="173"/>
        <v>0</v>
      </c>
    </row>
    <row r="748" spans="1:20" ht="17.25" customHeight="1" x14ac:dyDescent="0.35">
      <c r="A748" s="61">
        <v>6</v>
      </c>
      <c r="B748" s="11" t="s">
        <v>30</v>
      </c>
      <c r="C748" s="68" t="s">
        <v>21</v>
      </c>
      <c r="D748" s="61"/>
      <c r="E748" s="61"/>
      <c r="F748" s="61"/>
      <c r="G748" s="61"/>
      <c r="H748" s="15"/>
      <c r="I748" s="61"/>
      <c r="J748" s="61"/>
      <c r="K748" s="61"/>
      <c r="L748" s="61"/>
      <c r="M748" s="61"/>
      <c r="N748" s="61"/>
      <c r="O748" s="61"/>
      <c r="P748" s="61"/>
      <c r="Q748" s="69">
        <f t="shared" si="172"/>
        <v>0</v>
      </c>
      <c r="R748" s="12">
        <f t="shared" si="171"/>
        <v>0</v>
      </c>
      <c r="S748" s="13">
        <v>160</v>
      </c>
      <c r="T748" s="14">
        <f t="shared" si="173"/>
        <v>0</v>
      </c>
    </row>
    <row r="749" spans="1:20" ht="17.25" customHeight="1" x14ac:dyDescent="0.35">
      <c r="A749" s="61">
        <v>7</v>
      </c>
      <c r="B749" s="11" t="s">
        <v>31</v>
      </c>
      <c r="C749" s="68" t="s">
        <v>21</v>
      </c>
      <c r="D749" s="61">
        <v>0.02</v>
      </c>
      <c r="E749" s="61"/>
      <c r="F749" s="61"/>
      <c r="G749" s="61"/>
      <c r="H749" s="61"/>
      <c r="I749" s="61"/>
      <c r="J749" s="61"/>
      <c r="K749" s="15"/>
      <c r="L749" s="61"/>
      <c r="M749" s="15"/>
      <c r="N749" s="61"/>
      <c r="O749" s="61"/>
      <c r="P749" s="61"/>
      <c r="Q749" s="69">
        <f t="shared" si="172"/>
        <v>0.02</v>
      </c>
      <c r="R749" s="12">
        <f t="shared" si="171"/>
        <v>1.5</v>
      </c>
      <c r="S749" s="13">
        <v>370</v>
      </c>
      <c r="T749" s="14">
        <f t="shared" si="173"/>
        <v>555</v>
      </c>
    </row>
    <row r="750" spans="1:20" ht="17.25" customHeight="1" x14ac:dyDescent="0.35">
      <c r="A750" s="61">
        <v>8</v>
      </c>
      <c r="B750" s="11" t="s">
        <v>25</v>
      </c>
      <c r="C750" s="68" t="s">
        <v>21</v>
      </c>
      <c r="D750" s="61"/>
      <c r="E750" s="61"/>
      <c r="F750" s="61"/>
      <c r="G750" s="61"/>
      <c r="H750" s="15">
        <v>0.03</v>
      </c>
      <c r="I750" s="15">
        <v>7.4999999999999997E-2</v>
      </c>
      <c r="J750" s="61"/>
      <c r="K750" s="61"/>
      <c r="L750" s="61"/>
      <c r="M750" s="61"/>
      <c r="N750" s="61"/>
      <c r="O750" s="61"/>
      <c r="P750" s="61"/>
      <c r="Q750" s="69">
        <f t="shared" si="172"/>
        <v>0.105</v>
      </c>
      <c r="R750" s="12">
        <f t="shared" si="171"/>
        <v>7.875</v>
      </c>
      <c r="S750" s="13">
        <v>2600</v>
      </c>
      <c r="T750" s="14">
        <f t="shared" si="173"/>
        <v>20475</v>
      </c>
    </row>
    <row r="751" spans="1:20" ht="17.25" customHeight="1" x14ac:dyDescent="0.35">
      <c r="A751" s="61">
        <v>9</v>
      </c>
      <c r="B751" s="11" t="s">
        <v>57</v>
      </c>
      <c r="C751" s="68" t="s">
        <v>21</v>
      </c>
      <c r="D751" s="61"/>
      <c r="E751" s="61"/>
      <c r="F751" s="61"/>
      <c r="G751" s="61"/>
      <c r="H751" s="61"/>
      <c r="I751" s="61"/>
      <c r="J751" s="61"/>
      <c r="K751" s="15"/>
      <c r="L751" s="61"/>
      <c r="M751" s="15"/>
      <c r="N751" s="61"/>
      <c r="O751" s="61"/>
      <c r="P751" s="61"/>
      <c r="Q751" s="69">
        <f t="shared" si="172"/>
        <v>0</v>
      </c>
      <c r="R751" s="12">
        <f t="shared" si="171"/>
        <v>0</v>
      </c>
      <c r="S751" s="13">
        <v>500</v>
      </c>
      <c r="T751" s="14">
        <f t="shared" si="173"/>
        <v>0</v>
      </c>
    </row>
    <row r="752" spans="1:20" ht="17.25" customHeight="1" x14ac:dyDescent="0.35">
      <c r="A752" s="61">
        <v>10</v>
      </c>
      <c r="B752" s="11" t="s">
        <v>33</v>
      </c>
      <c r="C752" s="68" t="s">
        <v>22</v>
      </c>
      <c r="D752" s="61"/>
      <c r="E752" s="61"/>
      <c r="F752" s="61"/>
      <c r="G752" s="61"/>
      <c r="H752" s="61"/>
      <c r="I752" s="61"/>
      <c r="J752" s="61"/>
      <c r="K752" s="61"/>
      <c r="L752" s="61"/>
      <c r="M752" s="15">
        <v>0.02</v>
      </c>
      <c r="N752" s="61"/>
      <c r="O752" s="61"/>
      <c r="P752" s="61"/>
      <c r="Q752" s="69">
        <f t="shared" si="172"/>
        <v>0.02</v>
      </c>
      <c r="R752" s="12">
        <f t="shared" si="171"/>
        <v>1.5</v>
      </c>
      <c r="S752" s="13">
        <v>55</v>
      </c>
      <c r="T752" s="14">
        <f t="shared" si="173"/>
        <v>82.5</v>
      </c>
    </row>
    <row r="753" spans="1:20" ht="17.25" customHeight="1" x14ac:dyDescent="0.35">
      <c r="A753" s="61">
        <v>11</v>
      </c>
      <c r="B753" s="11" t="s">
        <v>51</v>
      </c>
      <c r="C753" s="68" t="s">
        <v>21</v>
      </c>
      <c r="D753" s="61"/>
      <c r="E753" s="61"/>
      <c r="F753" s="61"/>
      <c r="G753" s="61"/>
      <c r="H753" s="61"/>
      <c r="I753" s="61"/>
      <c r="J753" s="61"/>
      <c r="K753" s="15"/>
      <c r="L753" s="61"/>
      <c r="M753" s="15"/>
      <c r="N753" s="61"/>
      <c r="O753" s="61"/>
      <c r="P753" s="61"/>
      <c r="Q753" s="69">
        <f t="shared" si="172"/>
        <v>0</v>
      </c>
      <c r="R753" s="12">
        <f t="shared" si="171"/>
        <v>0</v>
      </c>
      <c r="S753" s="13">
        <v>1500</v>
      </c>
      <c r="T753" s="14">
        <f t="shared" si="173"/>
        <v>0</v>
      </c>
    </row>
    <row r="754" spans="1:20" ht="17.25" customHeight="1" x14ac:dyDescent="0.35">
      <c r="A754" s="61">
        <v>12</v>
      </c>
      <c r="B754" s="11" t="s">
        <v>42</v>
      </c>
      <c r="C754" s="68" t="s">
        <v>21</v>
      </c>
      <c r="D754" s="61"/>
      <c r="E754" s="61"/>
      <c r="F754" s="61"/>
      <c r="G754" s="61"/>
      <c r="H754" s="15">
        <v>0.03</v>
      </c>
      <c r="I754" s="15">
        <v>7.0000000000000007E-2</v>
      </c>
      <c r="J754" s="61"/>
      <c r="K754" s="61"/>
      <c r="L754" s="61"/>
      <c r="M754" s="61"/>
      <c r="N754" s="61"/>
      <c r="O754" s="61"/>
      <c r="P754" s="61"/>
      <c r="Q754" s="69">
        <f t="shared" si="172"/>
        <v>0.1</v>
      </c>
      <c r="R754" s="12">
        <f t="shared" si="171"/>
        <v>7.5</v>
      </c>
      <c r="S754" s="13">
        <v>155</v>
      </c>
      <c r="T754" s="14">
        <f t="shared" si="173"/>
        <v>1162.5</v>
      </c>
    </row>
    <row r="755" spans="1:20" ht="17.25" customHeight="1" x14ac:dyDescent="0.35">
      <c r="A755" s="61">
        <v>13</v>
      </c>
      <c r="B755" s="11" t="s">
        <v>32</v>
      </c>
      <c r="C755" s="68" t="s">
        <v>21</v>
      </c>
      <c r="D755" s="61"/>
      <c r="E755" s="61"/>
      <c r="F755" s="61"/>
      <c r="G755" s="61"/>
      <c r="H755" s="61"/>
      <c r="I755" s="61"/>
      <c r="J755" s="61"/>
      <c r="K755" s="61"/>
      <c r="L755" s="61"/>
      <c r="M755" s="15"/>
      <c r="N755" s="61"/>
      <c r="O755" s="61"/>
      <c r="P755" s="15"/>
      <c r="Q755" s="69">
        <f t="shared" si="172"/>
        <v>0</v>
      </c>
      <c r="R755" s="12">
        <f t="shared" si="171"/>
        <v>0</v>
      </c>
      <c r="S755" s="13">
        <v>750</v>
      </c>
      <c r="T755" s="14">
        <f t="shared" si="173"/>
        <v>0</v>
      </c>
    </row>
    <row r="756" spans="1:20" ht="17.25" customHeight="1" x14ac:dyDescent="0.35">
      <c r="A756" s="61">
        <v>14</v>
      </c>
      <c r="B756" s="11" t="s">
        <v>5</v>
      </c>
      <c r="C756" s="68" t="s">
        <v>21</v>
      </c>
      <c r="D756" s="15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9">
        <f t="shared" si="172"/>
        <v>0</v>
      </c>
      <c r="R756" s="12">
        <f t="shared" si="171"/>
        <v>0</v>
      </c>
      <c r="S756" s="13">
        <v>100</v>
      </c>
      <c r="T756" s="14">
        <f t="shared" si="173"/>
        <v>0</v>
      </c>
    </row>
    <row r="757" spans="1:20" ht="17.25" customHeight="1" x14ac:dyDescent="0.35">
      <c r="A757" s="61">
        <v>15</v>
      </c>
      <c r="B757" s="11" t="s">
        <v>35</v>
      </c>
      <c r="C757" s="68" t="s">
        <v>21</v>
      </c>
      <c r="D757" s="61"/>
      <c r="E757" s="61"/>
      <c r="F757" s="61"/>
      <c r="G757" s="61"/>
      <c r="H757" s="15">
        <v>0.02</v>
      </c>
      <c r="I757" s="61"/>
      <c r="J757" s="61"/>
      <c r="K757" s="61"/>
      <c r="L757" s="61"/>
      <c r="M757" s="61"/>
      <c r="N757" s="61"/>
      <c r="O757" s="61"/>
      <c r="P757" s="61"/>
      <c r="Q757" s="69">
        <f t="shared" si="172"/>
        <v>0.02</v>
      </c>
      <c r="R757" s="12">
        <f t="shared" si="171"/>
        <v>1.5</v>
      </c>
      <c r="S757" s="13">
        <v>600</v>
      </c>
      <c r="T757" s="14">
        <f t="shared" si="173"/>
        <v>900</v>
      </c>
    </row>
    <row r="758" spans="1:20" ht="17.25" customHeight="1" x14ac:dyDescent="0.35">
      <c r="A758" s="61">
        <v>16</v>
      </c>
      <c r="B758" s="11" t="s">
        <v>55</v>
      </c>
      <c r="C758" s="68" t="s">
        <v>21</v>
      </c>
      <c r="D758" s="61"/>
      <c r="E758" s="61"/>
      <c r="F758" s="61"/>
      <c r="G758" s="61"/>
      <c r="H758" s="61"/>
      <c r="I758" s="61"/>
      <c r="J758" s="61"/>
      <c r="K758" s="15"/>
      <c r="L758" s="61"/>
      <c r="M758" s="15"/>
      <c r="N758" s="61"/>
      <c r="O758" s="61"/>
      <c r="P758" s="61"/>
      <c r="Q758" s="69">
        <f t="shared" si="172"/>
        <v>0</v>
      </c>
      <c r="R758" s="12">
        <f t="shared" si="171"/>
        <v>0</v>
      </c>
      <c r="S758" s="13">
        <v>50</v>
      </c>
      <c r="T758" s="14">
        <f t="shared" si="173"/>
        <v>0</v>
      </c>
    </row>
    <row r="759" spans="1:20" ht="17.25" customHeight="1" x14ac:dyDescent="0.35">
      <c r="A759" s="61">
        <v>17</v>
      </c>
      <c r="B759" s="11" t="s">
        <v>59</v>
      </c>
      <c r="C759" s="68" t="s">
        <v>21</v>
      </c>
      <c r="D759" s="61"/>
      <c r="E759" s="61"/>
      <c r="F759" s="61"/>
      <c r="G759" s="61"/>
      <c r="H759" s="61"/>
      <c r="I759" s="61"/>
      <c r="J759" s="61"/>
      <c r="K759" s="61"/>
      <c r="L759" s="15">
        <v>0.02</v>
      </c>
      <c r="M759" s="15"/>
      <c r="N759" s="61"/>
      <c r="O759" s="15">
        <v>0.02</v>
      </c>
      <c r="P759" s="61"/>
      <c r="Q759" s="69">
        <f t="shared" si="172"/>
        <v>0.04</v>
      </c>
      <c r="R759" s="12">
        <f t="shared" si="171"/>
        <v>3</v>
      </c>
      <c r="S759" s="13">
        <v>500</v>
      </c>
      <c r="T759" s="14">
        <f t="shared" si="173"/>
        <v>1500</v>
      </c>
    </row>
    <row r="760" spans="1:20" ht="17.25" customHeight="1" x14ac:dyDescent="0.35">
      <c r="A760" s="61">
        <v>18</v>
      </c>
      <c r="B760" s="11" t="s">
        <v>43</v>
      </c>
      <c r="C760" s="68" t="s">
        <v>21</v>
      </c>
      <c r="D760" s="15">
        <v>5.0000000000000001E-3</v>
      </c>
      <c r="E760" s="61"/>
      <c r="F760" s="61"/>
      <c r="G760" s="15">
        <v>5.0000000000000001E-3</v>
      </c>
      <c r="H760" s="61"/>
      <c r="I760" s="61"/>
      <c r="J760" s="61"/>
      <c r="K760" s="61"/>
      <c r="L760" s="15">
        <v>6.0000000000000001E-3</v>
      </c>
      <c r="M760" s="15">
        <v>5.0000000000000001E-3</v>
      </c>
      <c r="N760" s="61"/>
      <c r="O760" s="15">
        <v>6.0000000000000001E-3</v>
      </c>
      <c r="P760" s="61"/>
      <c r="Q760" s="69">
        <f t="shared" si="172"/>
        <v>2.7000000000000003E-2</v>
      </c>
      <c r="R760" s="12">
        <f t="shared" si="171"/>
        <v>2.0250000000000004</v>
      </c>
      <c r="S760" s="13">
        <v>450</v>
      </c>
      <c r="T760" s="14">
        <f t="shared" si="173"/>
        <v>911.25000000000011</v>
      </c>
    </row>
    <row r="761" spans="1:20" ht="17.25" customHeight="1" x14ac:dyDescent="0.35">
      <c r="A761" s="61">
        <v>19</v>
      </c>
      <c r="B761" s="11" t="s">
        <v>54</v>
      </c>
      <c r="C761" s="68" t="s">
        <v>21</v>
      </c>
      <c r="D761" s="61"/>
      <c r="E761" s="61"/>
      <c r="F761" s="61"/>
      <c r="G761" s="61"/>
      <c r="H761" s="61"/>
      <c r="I761" s="61"/>
      <c r="J761" s="61"/>
      <c r="K761" s="15"/>
      <c r="L761" s="61"/>
      <c r="M761" s="15"/>
      <c r="N761" s="61"/>
      <c r="O761" s="61"/>
      <c r="P761" s="61"/>
      <c r="Q761" s="69">
        <f t="shared" si="172"/>
        <v>0</v>
      </c>
      <c r="R761" s="12">
        <f t="shared" si="171"/>
        <v>0</v>
      </c>
      <c r="S761" s="13">
        <v>300</v>
      </c>
      <c r="T761" s="14">
        <f t="shared" si="173"/>
        <v>0</v>
      </c>
    </row>
    <row r="762" spans="1:20" ht="17.25" customHeight="1" x14ac:dyDescent="0.35">
      <c r="A762" s="61">
        <v>20</v>
      </c>
      <c r="B762" s="11" t="s">
        <v>50</v>
      </c>
      <c r="C762" s="68" t="s">
        <v>21</v>
      </c>
      <c r="D762" s="61"/>
      <c r="E762" s="61"/>
      <c r="F762" s="61"/>
      <c r="G762" s="61"/>
      <c r="H762" s="15"/>
      <c r="I762" s="61"/>
      <c r="J762" s="61"/>
      <c r="K762" s="15"/>
      <c r="L762" s="61"/>
      <c r="M762" s="15"/>
      <c r="N762" s="61"/>
      <c r="O762" s="61"/>
      <c r="P762" s="61"/>
      <c r="Q762" s="69">
        <f t="shared" si="172"/>
        <v>0</v>
      </c>
      <c r="R762" s="12">
        <f t="shared" si="171"/>
        <v>0</v>
      </c>
      <c r="S762" s="13">
        <v>200</v>
      </c>
      <c r="T762" s="14">
        <f t="shared" si="173"/>
        <v>0</v>
      </c>
    </row>
    <row r="763" spans="1:20" ht="17.25" customHeight="1" x14ac:dyDescent="0.35">
      <c r="A763" s="61">
        <v>21</v>
      </c>
      <c r="B763" s="11" t="s">
        <v>45</v>
      </c>
      <c r="C763" s="68" t="s">
        <v>21</v>
      </c>
      <c r="D763" s="61"/>
      <c r="E763" s="61"/>
      <c r="F763" s="61"/>
      <c r="G763" s="61"/>
      <c r="H763" s="61"/>
      <c r="I763" s="15"/>
      <c r="J763" s="61"/>
      <c r="K763" s="61"/>
      <c r="L763" s="61"/>
      <c r="M763" s="61"/>
      <c r="N763" s="61"/>
      <c r="O763" s="61"/>
      <c r="P763" s="61"/>
      <c r="Q763" s="69">
        <f t="shared" si="172"/>
        <v>0</v>
      </c>
      <c r="R763" s="12">
        <f t="shared" si="171"/>
        <v>0</v>
      </c>
      <c r="S763" s="13">
        <v>225</v>
      </c>
      <c r="T763" s="14">
        <f t="shared" si="173"/>
        <v>0</v>
      </c>
    </row>
    <row r="764" spans="1:20" ht="17.25" customHeight="1" x14ac:dyDescent="0.35">
      <c r="A764" s="61">
        <v>22</v>
      </c>
      <c r="B764" s="11" t="s">
        <v>49</v>
      </c>
      <c r="C764" s="68" t="s">
        <v>21</v>
      </c>
      <c r="D764" s="61"/>
      <c r="E764" s="61"/>
      <c r="F764" s="61"/>
      <c r="G764" s="61"/>
      <c r="H764" s="61"/>
      <c r="I764" s="15"/>
      <c r="J764" s="61"/>
      <c r="K764" s="61"/>
      <c r="L764" s="61"/>
      <c r="M764" s="61"/>
      <c r="N764" s="61"/>
      <c r="O764" s="61"/>
      <c r="P764" s="61"/>
      <c r="Q764" s="69">
        <f t="shared" si="172"/>
        <v>0</v>
      </c>
      <c r="R764" s="12">
        <f t="shared" si="171"/>
        <v>0</v>
      </c>
      <c r="S764" s="13">
        <v>400</v>
      </c>
      <c r="T764" s="14">
        <f t="shared" si="173"/>
        <v>0</v>
      </c>
    </row>
    <row r="765" spans="1:20" ht="17.25" customHeight="1" x14ac:dyDescent="0.35">
      <c r="A765" s="61">
        <v>23</v>
      </c>
      <c r="B765" s="11" t="s">
        <v>4</v>
      </c>
      <c r="C765" s="68" t="s">
        <v>21</v>
      </c>
      <c r="D765" s="61"/>
      <c r="E765" s="15">
        <v>0.03</v>
      </c>
      <c r="F765" s="15"/>
      <c r="G765" s="61"/>
      <c r="H765" s="61"/>
      <c r="I765" s="61"/>
      <c r="J765" s="15">
        <v>0.08</v>
      </c>
      <c r="K765" s="61"/>
      <c r="L765" s="61"/>
      <c r="M765" s="61"/>
      <c r="N765" s="15"/>
      <c r="O765" s="61"/>
      <c r="P765" s="61"/>
      <c r="Q765" s="69">
        <f t="shared" si="172"/>
        <v>0.11</v>
      </c>
      <c r="R765" s="12">
        <f t="shared" si="171"/>
        <v>8.25</v>
      </c>
      <c r="S765" s="13">
        <v>95</v>
      </c>
      <c r="T765" s="14">
        <f t="shared" si="173"/>
        <v>783.75</v>
      </c>
    </row>
    <row r="766" spans="1:20" ht="17.25" customHeight="1" x14ac:dyDescent="0.35">
      <c r="A766" s="61">
        <v>24</v>
      </c>
      <c r="B766" s="11" t="s">
        <v>6</v>
      </c>
      <c r="C766" s="68" t="s">
        <v>20</v>
      </c>
      <c r="D766" s="61"/>
      <c r="E766" s="61"/>
      <c r="F766" s="61"/>
      <c r="G766" s="61"/>
      <c r="H766" s="61">
        <v>3.0000000000000001E-3</v>
      </c>
      <c r="I766" s="61">
        <v>6.0000000000000001E-3</v>
      </c>
      <c r="J766" s="61"/>
      <c r="K766" s="61"/>
      <c r="L766" s="61"/>
      <c r="M766" s="61">
        <v>3.0000000000000001E-3</v>
      </c>
      <c r="N766" s="61"/>
      <c r="O766" s="61"/>
      <c r="P766" s="61"/>
      <c r="Q766" s="69">
        <f t="shared" si="172"/>
        <v>1.2E-2</v>
      </c>
      <c r="R766" s="12">
        <f t="shared" si="171"/>
        <v>0.9</v>
      </c>
      <c r="S766" s="13">
        <v>520</v>
      </c>
      <c r="T766" s="14">
        <f t="shared" si="173"/>
        <v>468</v>
      </c>
    </row>
    <row r="767" spans="1:20" ht="17.25" customHeight="1" x14ac:dyDescent="0.35">
      <c r="A767" s="61">
        <v>25</v>
      </c>
      <c r="B767" s="11" t="s">
        <v>36</v>
      </c>
      <c r="C767" s="68" t="s">
        <v>21</v>
      </c>
      <c r="D767" s="61"/>
      <c r="E767" s="61"/>
      <c r="F767" s="61"/>
      <c r="G767" s="61"/>
      <c r="H767" s="15"/>
      <c r="I767" s="61"/>
      <c r="J767" s="61"/>
      <c r="K767" s="61"/>
      <c r="L767" s="61"/>
      <c r="M767" s="15"/>
      <c r="N767" s="61"/>
      <c r="O767" s="61"/>
      <c r="P767" s="61"/>
      <c r="Q767" s="69">
        <f t="shared" si="172"/>
        <v>0</v>
      </c>
      <c r="R767" s="12">
        <f t="shared" si="171"/>
        <v>0</v>
      </c>
      <c r="S767" s="13">
        <v>160</v>
      </c>
      <c r="T767" s="14">
        <f t="shared" si="173"/>
        <v>0</v>
      </c>
    </row>
    <row r="768" spans="1:20" ht="17.25" customHeight="1" x14ac:dyDescent="0.35">
      <c r="A768" s="61">
        <v>26</v>
      </c>
      <c r="B768" s="11" t="s">
        <v>8</v>
      </c>
      <c r="C768" s="68" t="s">
        <v>21</v>
      </c>
      <c r="D768" s="61"/>
      <c r="E768" s="61"/>
      <c r="F768" s="61"/>
      <c r="G768" s="61"/>
      <c r="H768" s="15">
        <v>0.01</v>
      </c>
      <c r="I768" s="15">
        <v>0.02</v>
      </c>
      <c r="J768" s="61"/>
      <c r="K768" s="61"/>
      <c r="L768" s="61"/>
      <c r="M768" s="61"/>
      <c r="N768" s="61"/>
      <c r="O768" s="61"/>
      <c r="P768" s="61"/>
      <c r="Q768" s="69">
        <f t="shared" si="172"/>
        <v>0.03</v>
      </c>
      <c r="R768" s="12">
        <f t="shared" si="171"/>
        <v>2.25</v>
      </c>
      <c r="S768" s="13">
        <v>100</v>
      </c>
      <c r="T768" s="14">
        <f t="shared" si="173"/>
        <v>225</v>
      </c>
    </row>
    <row r="769" spans="1:20" ht="17.25" customHeight="1" x14ac:dyDescent="0.35">
      <c r="A769" s="61">
        <v>27</v>
      </c>
      <c r="B769" s="11" t="s">
        <v>46</v>
      </c>
      <c r="C769" s="68" t="s">
        <v>21</v>
      </c>
      <c r="D769" s="61"/>
      <c r="E769" s="61"/>
      <c r="F769" s="61"/>
      <c r="G769" s="61"/>
      <c r="H769" s="61"/>
      <c r="I769" s="61"/>
      <c r="J769" s="61"/>
      <c r="K769" s="61"/>
      <c r="L769" s="61"/>
      <c r="M769" s="15"/>
      <c r="N769" s="61"/>
      <c r="O769" s="61"/>
      <c r="P769" s="61"/>
      <c r="Q769" s="69">
        <f t="shared" si="172"/>
        <v>0</v>
      </c>
      <c r="R769" s="12">
        <f t="shared" si="171"/>
        <v>0</v>
      </c>
      <c r="S769" s="13">
        <v>500</v>
      </c>
      <c r="T769" s="14">
        <f t="shared" si="173"/>
        <v>0</v>
      </c>
    </row>
    <row r="770" spans="1:20" ht="17.25" customHeight="1" x14ac:dyDescent="0.35">
      <c r="A770" s="61">
        <v>28</v>
      </c>
      <c r="B770" s="11" t="s">
        <v>61</v>
      </c>
      <c r="C770" s="68" t="s">
        <v>21</v>
      </c>
      <c r="D770" s="15">
        <v>6.0000000000000001E-3</v>
      </c>
      <c r="E770" s="61"/>
      <c r="F770" s="15">
        <v>1.4999999999999999E-2</v>
      </c>
      <c r="G770" s="61"/>
      <c r="H770" s="61"/>
      <c r="I770" s="61"/>
      <c r="J770" s="61"/>
      <c r="K770" s="61"/>
      <c r="L770" s="61"/>
      <c r="M770" s="61">
        <v>8.0000000000000002E-3</v>
      </c>
      <c r="N770" s="61"/>
      <c r="O770" s="61"/>
      <c r="P770" s="61"/>
      <c r="Q770" s="69">
        <f t="shared" si="172"/>
        <v>2.8999999999999998E-2</v>
      </c>
      <c r="R770" s="12">
        <f t="shared" si="171"/>
        <v>2.1749999999999998</v>
      </c>
      <c r="S770" s="13">
        <v>1000</v>
      </c>
      <c r="T770" s="14">
        <f t="shared" si="173"/>
        <v>2175</v>
      </c>
    </row>
    <row r="771" spans="1:20" ht="17.25" customHeight="1" x14ac:dyDescent="0.35">
      <c r="A771" s="61">
        <v>29</v>
      </c>
      <c r="B771" s="11" t="s">
        <v>41</v>
      </c>
      <c r="C771" s="68" t="s">
        <v>22</v>
      </c>
      <c r="D771" s="61"/>
      <c r="E771" s="61"/>
      <c r="F771" s="61"/>
      <c r="G771" s="61"/>
      <c r="H771" s="61"/>
      <c r="I771" s="61"/>
      <c r="J771" s="61"/>
      <c r="K771" s="61"/>
      <c r="L771" s="61"/>
      <c r="M771" s="15"/>
      <c r="N771" s="61"/>
      <c r="O771" s="61"/>
      <c r="P771" s="61"/>
      <c r="Q771" s="69">
        <f t="shared" si="172"/>
        <v>0</v>
      </c>
      <c r="R771" s="12">
        <f t="shared" si="171"/>
        <v>0</v>
      </c>
      <c r="S771" s="13">
        <v>35</v>
      </c>
      <c r="T771" s="14">
        <f t="shared" si="173"/>
        <v>0</v>
      </c>
    </row>
    <row r="772" spans="1:20" ht="17.25" customHeight="1" x14ac:dyDescent="0.35">
      <c r="A772" s="61">
        <v>30</v>
      </c>
      <c r="B772" s="11" t="s">
        <v>9</v>
      </c>
      <c r="C772" s="68" t="s">
        <v>21</v>
      </c>
      <c r="D772" s="61"/>
      <c r="E772" s="61"/>
      <c r="F772" s="61"/>
      <c r="G772" s="61"/>
      <c r="H772" s="15">
        <v>1.2E-2</v>
      </c>
      <c r="I772" s="15">
        <v>0.02</v>
      </c>
      <c r="J772" s="61"/>
      <c r="K772" s="61">
        <v>3.0000000000000001E-3</v>
      </c>
      <c r="L772" s="61"/>
      <c r="M772" s="61"/>
      <c r="N772" s="61"/>
      <c r="O772" s="61"/>
      <c r="P772" s="61"/>
      <c r="Q772" s="69">
        <f t="shared" si="172"/>
        <v>3.5000000000000003E-2</v>
      </c>
      <c r="R772" s="12">
        <f t="shared" si="171"/>
        <v>2.6250000000000004</v>
      </c>
      <c r="S772" s="13">
        <v>200</v>
      </c>
      <c r="T772" s="14">
        <f t="shared" si="173"/>
        <v>525.00000000000011</v>
      </c>
    </row>
    <row r="773" spans="1:20" ht="17.25" customHeight="1" x14ac:dyDescent="0.35">
      <c r="A773" s="61">
        <v>31</v>
      </c>
      <c r="B773" s="11" t="s">
        <v>24</v>
      </c>
      <c r="C773" s="68" t="s">
        <v>20</v>
      </c>
      <c r="D773" s="15">
        <v>0.18</v>
      </c>
      <c r="E773" s="61"/>
      <c r="F773" s="61"/>
      <c r="G773" s="15">
        <v>0.1</v>
      </c>
      <c r="H773" s="61"/>
      <c r="I773" s="61"/>
      <c r="J773" s="61"/>
      <c r="K773" s="61"/>
      <c r="L773" s="61"/>
      <c r="M773" s="15">
        <v>3.5000000000000003E-2</v>
      </c>
      <c r="N773" s="61"/>
      <c r="O773" s="15"/>
      <c r="P773" s="61"/>
      <c r="Q773" s="69">
        <f t="shared" si="172"/>
        <v>0.31500000000000006</v>
      </c>
      <c r="R773" s="12">
        <f t="shared" si="171"/>
        <v>23.625000000000004</v>
      </c>
      <c r="S773" s="13">
        <v>190</v>
      </c>
      <c r="T773" s="14">
        <f t="shared" si="173"/>
        <v>4488.7500000000009</v>
      </c>
    </row>
    <row r="774" spans="1:20" ht="17.25" customHeight="1" x14ac:dyDescent="0.35">
      <c r="A774" s="61">
        <v>32</v>
      </c>
      <c r="B774" s="11" t="s">
        <v>44</v>
      </c>
      <c r="C774" s="68" t="s">
        <v>20</v>
      </c>
      <c r="D774" s="61"/>
      <c r="E774" s="61"/>
      <c r="F774" s="61"/>
      <c r="G774" s="61"/>
      <c r="H774" s="61">
        <v>3.0000000000000001E-3</v>
      </c>
      <c r="I774" s="61">
        <v>3.0000000000000001E-3</v>
      </c>
      <c r="J774" s="61"/>
      <c r="K774" s="61"/>
      <c r="L774" s="61"/>
      <c r="M774" s="61"/>
      <c r="N774" s="61"/>
      <c r="O774" s="61"/>
      <c r="P774" s="61"/>
      <c r="Q774" s="69">
        <f t="shared" si="172"/>
        <v>6.0000000000000001E-3</v>
      </c>
      <c r="R774" s="12">
        <f t="shared" si="171"/>
        <v>0.45</v>
      </c>
      <c r="S774" s="13">
        <v>600</v>
      </c>
      <c r="T774" s="14">
        <f t="shared" si="173"/>
        <v>270</v>
      </c>
    </row>
    <row r="775" spans="1:20" ht="17.25" customHeight="1" x14ac:dyDescent="0.35">
      <c r="A775" s="61">
        <v>33</v>
      </c>
      <c r="B775" s="11" t="s">
        <v>34</v>
      </c>
      <c r="C775" s="68" t="s">
        <v>21</v>
      </c>
      <c r="D775" s="15"/>
      <c r="E775" s="61"/>
      <c r="F775" s="61"/>
      <c r="G775" s="61"/>
      <c r="H775" s="61">
        <v>0.03</v>
      </c>
      <c r="I775" s="61"/>
      <c r="J775" s="61"/>
      <c r="K775" s="61"/>
      <c r="L775" s="61"/>
      <c r="M775" s="15"/>
      <c r="N775" s="61"/>
      <c r="O775" s="61"/>
      <c r="P775" s="61"/>
      <c r="Q775" s="69">
        <f t="shared" si="172"/>
        <v>0.03</v>
      </c>
      <c r="R775" s="12">
        <f t="shared" si="171"/>
        <v>2.25</v>
      </c>
      <c r="S775" s="13">
        <v>400</v>
      </c>
      <c r="T775" s="14">
        <f t="shared" si="173"/>
        <v>900</v>
      </c>
    </row>
    <row r="776" spans="1:20" ht="17.25" customHeight="1" x14ac:dyDescent="0.35">
      <c r="A776" s="61">
        <v>34</v>
      </c>
      <c r="B776" s="11" t="s">
        <v>53</v>
      </c>
      <c r="C776" s="68" t="s">
        <v>21</v>
      </c>
      <c r="D776" s="61"/>
      <c r="E776" s="61"/>
      <c r="F776" s="61"/>
      <c r="G776" s="61"/>
      <c r="H776" s="61"/>
      <c r="I776" s="61"/>
      <c r="J776" s="61"/>
      <c r="K776" s="15"/>
      <c r="L776" s="61"/>
      <c r="M776" s="15"/>
      <c r="N776" s="61"/>
      <c r="O776" s="61"/>
      <c r="P776" s="61"/>
      <c r="Q776" s="69">
        <f t="shared" si="172"/>
        <v>0</v>
      </c>
      <c r="R776" s="12">
        <f t="shared" si="171"/>
        <v>0</v>
      </c>
      <c r="S776" s="13">
        <v>200</v>
      </c>
      <c r="T776" s="14">
        <f t="shared" si="173"/>
        <v>0</v>
      </c>
    </row>
    <row r="777" spans="1:20" ht="17.25" customHeight="1" x14ac:dyDescent="0.35">
      <c r="A777" s="61">
        <v>35</v>
      </c>
      <c r="B777" s="11" t="s">
        <v>65</v>
      </c>
      <c r="C777" s="68" t="s">
        <v>21</v>
      </c>
      <c r="D777" s="61"/>
      <c r="E777" s="61"/>
      <c r="F777" s="61"/>
      <c r="G777" s="61"/>
      <c r="H777" s="61"/>
      <c r="I777" s="61"/>
      <c r="J777" s="61"/>
      <c r="K777" s="15"/>
      <c r="L777" s="61"/>
      <c r="M777" s="15"/>
      <c r="N777" s="61"/>
      <c r="O777" s="61"/>
      <c r="P777" s="61"/>
      <c r="Q777" s="69">
        <f t="shared" si="172"/>
        <v>0</v>
      </c>
      <c r="R777" s="12">
        <f t="shared" si="171"/>
        <v>0</v>
      </c>
      <c r="S777" s="13">
        <v>250</v>
      </c>
      <c r="T777" s="14">
        <f t="shared" si="173"/>
        <v>0</v>
      </c>
    </row>
    <row r="778" spans="1:20" ht="17.25" customHeight="1" x14ac:dyDescent="0.35">
      <c r="A778" s="61">
        <v>36</v>
      </c>
      <c r="B778" s="11" t="s">
        <v>10</v>
      </c>
      <c r="C778" s="68" t="s">
        <v>21</v>
      </c>
      <c r="D778" s="61"/>
      <c r="E778" s="61"/>
      <c r="F778" s="61"/>
      <c r="G778" s="61"/>
      <c r="H778" s="61">
        <v>2E-3</v>
      </c>
      <c r="I778" s="61">
        <v>3.0000000000000001E-3</v>
      </c>
      <c r="J778" s="61"/>
      <c r="K778" s="61">
        <v>1E-3</v>
      </c>
      <c r="L778" s="61"/>
      <c r="M778" s="61">
        <v>1E-3</v>
      </c>
      <c r="N778" s="61"/>
      <c r="O778" s="61"/>
      <c r="P778" s="61"/>
      <c r="Q778" s="69">
        <f t="shared" si="172"/>
        <v>7.0000000000000001E-3</v>
      </c>
      <c r="R778" s="12">
        <f t="shared" si="171"/>
        <v>0.52500000000000002</v>
      </c>
      <c r="S778" s="13">
        <v>100</v>
      </c>
      <c r="T778" s="14">
        <f t="shared" si="173"/>
        <v>52.5</v>
      </c>
    </row>
    <row r="779" spans="1:20" ht="17.25" customHeight="1" x14ac:dyDescent="0.35">
      <c r="A779" s="61">
        <v>37</v>
      </c>
      <c r="B779" s="11" t="s">
        <v>7</v>
      </c>
      <c r="C779" s="68" t="s">
        <v>21</v>
      </c>
      <c r="D779" s="61"/>
      <c r="E779" s="61"/>
      <c r="F779" s="61"/>
      <c r="G779" s="61"/>
      <c r="H779" s="15"/>
      <c r="I779" s="15">
        <v>3.5000000000000003E-2</v>
      </c>
      <c r="J779" s="61"/>
      <c r="K779" s="61"/>
      <c r="L779" s="61"/>
      <c r="M779" s="15">
        <v>0.03</v>
      </c>
      <c r="N779" s="61"/>
      <c r="O779" s="61"/>
      <c r="P779" s="61"/>
      <c r="Q779" s="69">
        <f t="shared" si="172"/>
        <v>6.5000000000000002E-2</v>
      </c>
      <c r="R779" s="12">
        <f t="shared" si="171"/>
        <v>4.875</v>
      </c>
      <c r="S779" s="13">
        <v>400</v>
      </c>
      <c r="T779" s="14">
        <f t="shared" si="173"/>
        <v>1950</v>
      </c>
    </row>
    <row r="780" spans="1:20" ht="17.25" customHeight="1" x14ac:dyDescent="0.35">
      <c r="A780" s="61">
        <v>38</v>
      </c>
      <c r="B780" s="11" t="s">
        <v>56</v>
      </c>
      <c r="C780" s="68" t="s">
        <v>21</v>
      </c>
      <c r="D780" s="61"/>
      <c r="E780" s="61"/>
      <c r="F780" s="61"/>
      <c r="G780" s="61">
        <v>1E-3</v>
      </c>
      <c r="H780" s="61"/>
      <c r="I780" s="61"/>
      <c r="J780" s="61"/>
      <c r="K780" s="61"/>
      <c r="L780" s="61"/>
      <c r="M780" s="61"/>
      <c r="N780" s="61"/>
      <c r="O780" s="61"/>
      <c r="P780" s="61"/>
      <c r="Q780" s="69">
        <f t="shared" si="172"/>
        <v>1E-3</v>
      </c>
      <c r="R780" s="12">
        <f t="shared" si="171"/>
        <v>7.4999999999999997E-2</v>
      </c>
      <c r="S780" s="13">
        <v>1000</v>
      </c>
      <c r="T780" s="14">
        <f t="shared" si="173"/>
        <v>75</v>
      </c>
    </row>
    <row r="781" spans="1:20" ht="37.5" customHeight="1" x14ac:dyDescent="0.35">
      <c r="A781" s="62"/>
      <c r="B781" s="16" t="s">
        <v>26</v>
      </c>
      <c r="C781" s="59"/>
      <c r="D781" s="114">
        <f>SUM(D743:D780)</f>
        <v>0.21099999999999999</v>
      </c>
      <c r="E781" s="114">
        <f t="shared" ref="E781" si="174">SUM(E743:E780)</f>
        <v>0.03</v>
      </c>
      <c r="F781" s="114">
        <f t="shared" ref="F781" si="175">SUM(F743:F780)</f>
        <v>1.4999999999999999E-2</v>
      </c>
      <c r="G781" s="114">
        <f t="shared" ref="G781:I781" si="176">SUM(G743:G780)</f>
        <v>0.10600000000000001</v>
      </c>
      <c r="H781" s="114">
        <f t="shared" si="176"/>
        <v>0.14000000000000001</v>
      </c>
      <c r="I781" s="114">
        <f t="shared" si="176"/>
        <v>0.23200000000000001</v>
      </c>
      <c r="J781" s="114">
        <f t="shared" ref="J781" si="177">SUM(J743:J780)</f>
        <v>0.08</v>
      </c>
      <c r="K781" s="114">
        <f t="shared" ref="K781" si="178">SUM(K743:K780)</f>
        <v>4.0000000000000001E-3</v>
      </c>
      <c r="L781" s="114">
        <f t="shared" ref="L781:M781" si="179">SUM(L743:L780)</f>
        <v>2.6000000000000002E-2</v>
      </c>
      <c r="M781" s="114">
        <f t="shared" si="179"/>
        <v>0.10200000000000001</v>
      </c>
      <c r="N781" s="114">
        <f t="shared" ref="N781" si="180">SUM(N743:N780)</f>
        <v>0</v>
      </c>
      <c r="O781" s="114">
        <f t="shared" ref="O781" si="181">SUM(O743:O780)</f>
        <v>2.6000000000000002E-2</v>
      </c>
      <c r="P781" s="114">
        <f>SUM(P743:P780)</f>
        <v>0</v>
      </c>
      <c r="Q781" s="70"/>
      <c r="R781" s="55">
        <f>SUM(R743:R780)</f>
        <v>72.900000000000006</v>
      </c>
      <c r="S781" s="17"/>
      <c r="T781" s="17">
        <f>SUM(T743:T780)</f>
        <v>37499.25</v>
      </c>
    </row>
    <row r="782" spans="1:20" ht="21.75" customHeight="1" x14ac:dyDescent="0.35">
      <c r="A782" s="4"/>
      <c r="B782" s="63"/>
      <c r="C782" s="4"/>
      <c r="D782" s="1"/>
      <c r="E782" s="1"/>
      <c r="F782" s="1"/>
      <c r="G782" s="1"/>
      <c r="H782" s="4"/>
      <c r="I782" s="4"/>
      <c r="J782" s="4"/>
      <c r="K782" s="4"/>
      <c r="L782" s="4"/>
      <c r="M782" s="4"/>
      <c r="N782" s="109"/>
      <c r="O782" s="4"/>
      <c r="P782" s="4"/>
      <c r="Q782" s="4"/>
      <c r="R782" s="56"/>
      <c r="S782" s="4"/>
      <c r="T782" s="4"/>
    </row>
    <row r="783" spans="1:20" ht="21.75" customHeight="1" x14ac:dyDescent="0.35">
      <c r="A783" s="4" t="s">
        <v>83</v>
      </c>
      <c r="B783" s="63"/>
      <c r="C783" s="4"/>
      <c r="D783" s="1"/>
      <c r="E783" s="1"/>
      <c r="F783" s="1"/>
      <c r="G783" s="1"/>
      <c r="H783" s="4" t="s">
        <v>84</v>
      </c>
      <c r="I783" s="4"/>
      <c r="J783" s="4"/>
      <c r="K783" s="4"/>
      <c r="L783" s="4"/>
      <c r="M783" s="4"/>
      <c r="N783" s="109"/>
      <c r="O783" s="4"/>
      <c r="P783" s="4" t="s">
        <v>85</v>
      </c>
      <c r="Q783" s="4"/>
      <c r="R783" s="56"/>
      <c r="S783" s="4"/>
      <c r="T783" s="4"/>
    </row>
    <row r="784" spans="1:20" ht="21.75" customHeight="1" x14ac:dyDescent="0.35">
      <c r="A784" s="191"/>
      <c r="B784" s="191"/>
      <c r="C784" s="191"/>
      <c r="D784" s="191"/>
      <c r="E784" s="191"/>
      <c r="F784" s="191"/>
      <c r="G784" s="191"/>
      <c r="H784" s="191"/>
      <c r="I784" s="191"/>
      <c r="J784" s="191"/>
      <c r="K784" s="191"/>
      <c r="L784" s="191"/>
      <c r="M784" s="191"/>
      <c r="N784" s="191"/>
      <c r="O784" s="191"/>
      <c r="P784" s="191"/>
      <c r="Q784" s="191"/>
      <c r="R784" s="191"/>
      <c r="S784" s="191"/>
      <c r="T784" s="4"/>
    </row>
    <row r="785" spans="1:20" ht="21.75" customHeight="1" x14ac:dyDescent="0.35">
      <c r="A785" s="4" t="s">
        <v>144</v>
      </c>
      <c r="B785" s="4"/>
      <c r="C785" s="4"/>
      <c r="D785" s="4"/>
      <c r="E785" s="4"/>
      <c r="F785" s="4"/>
      <c r="G785" s="4"/>
      <c r="H785" s="4"/>
      <c r="I785" s="4"/>
      <c r="J785" s="63"/>
      <c r="K785" s="1"/>
      <c r="L785" s="1"/>
      <c r="M785" s="1"/>
      <c r="N785" s="1"/>
      <c r="O785" s="1"/>
      <c r="P785" s="176" t="s">
        <v>103</v>
      </c>
      <c r="Q785" s="176"/>
      <c r="R785" s="176"/>
      <c r="S785" s="176"/>
      <c r="T785" s="176"/>
    </row>
    <row r="786" spans="1:20" ht="21.75" customHeight="1" x14ac:dyDescent="0.35">
      <c r="A786" s="1"/>
      <c r="B786" s="177" t="s">
        <v>0</v>
      </c>
      <c r="C786" s="177"/>
      <c r="D786" s="177"/>
      <c r="E786" s="177"/>
      <c r="F786" s="177"/>
      <c r="G786" s="177"/>
      <c r="H786" s="177"/>
      <c r="I786" s="177"/>
      <c r="J786" s="177"/>
      <c r="K786" s="177"/>
      <c r="L786" s="177"/>
      <c r="M786" s="177"/>
      <c r="N786" s="177"/>
      <c r="O786" s="177"/>
      <c r="P786" s="177"/>
      <c r="Q786" s="177"/>
      <c r="R786" s="177"/>
      <c r="S786" s="177"/>
      <c r="T786" s="3"/>
    </row>
    <row r="787" spans="1:20" ht="21.75" customHeight="1" x14ac:dyDescent="0.35">
      <c r="A787" s="4" t="s">
        <v>281</v>
      </c>
      <c r="B787" s="63"/>
      <c r="C787" s="4"/>
      <c r="D787" s="109"/>
      <c r="E787" s="109"/>
      <c r="F787" s="109"/>
      <c r="G787" s="109"/>
      <c r="H787" s="109"/>
      <c r="I787" s="109"/>
      <c r="J787" s="109"/>
      <c r="K787" s="109"/>
      <c r="L787" s="109"/>
      <c r="M787" s="109"/>
      <c r="N787" s="109"/>
      <c r="O787" s="176" t="s">
        <v>211</v>
      </c>
      <c r="P787" s="176"/>
      <c r="Q787" s="176"/>
      <c r="R787" s="176"/>
      <c r="S787" s="176"/>
      <c r="T787" s="176"/>
    </row>
    <row r="788" spans="1:20" ht="21.75" customHeight="1" x14ac:dyDescent="0.35">
      <c r="A788" s="185" t="s">
        <v>2</v>
      </c>
      <c r="B788" s="185"/>
      <c r="C788" s="110"/>
      <c r="D788" s="111">
        <v>75</v>
      </c>
      <c r="E788" s="6"/>
      <c r="F788" s="6"/>
      <c r="G788" s="109"/>
      <c r="H788" s="109"/>
      <c r="I788" s="109"/>
      <c r="J788" s="109"/>
      <c r="K788" s="109"/>
      <c r="L788" s="109"/>
      <c r="M788" s="109"/>
      <c r="N788" s="109"/>
      <c r="O788" s="109"/>
      <c r="P788" s="109"/>
      <c r="Q788" s="7"/>
      <c r="R788" s="54"/>
      <c r="S788" s="8"/>
      <c r="T788" s="3"/>
    </row>
    <row r="789" spans="1:20" ht="21.75" customHeight="1" x14ac:dyDescent="0.35">
      <c r="A789" s="186" t="s">
        <v>3</v>
      </c>
      <c r="B789" s="187"/>
      <c r="C789" s="187"/>
      <c r="D789" s="188"/>
      <c r="E789" s="188"/>
      <c r="F789" s="188"/>
      <c r="G789" s="188"/>
      <c r="H789" s="188"/>
      <c r="I789" s="188"/>
      <c r="J789" s="188"/>
      <c r="K789" s="188"/>
      <c r="L789" s="188"/>
      <c r="M789" s="188"/>
      <c r="N789" s="188"/>
      <c r="O789" s="188"/>
      <c r="P789" s="188"/>
      <c r="Q789" s="187"/>
      <c r="R789" s="187"/>
      <c r="S789" s="187"/>
      <c r="T789" s="189"/>
    </row>
    <row r="790" spans="1:20" x14ac:dyDescent="0.35">
      <c r="A790" s="190" t="s">
        <v>19</v>
      </c>
      <c r="B790" s="9"/>
      <c r="C790" s="10"/>
      <c r="D790" s="178" t="s">
        <v>11</v>
      </c>
      <c r="E790" s="178"/>
      <c r="F790" s="178"/>
      <c r="G790" s="178"/>
      <c r="H790" s="178" t="s">
        <v>12</v>
      </c>
      <c r="I790" s="178"/>
      <c r="J790" s="178"/>
      <c r="K790" s="178"/>
      <c r="L790" s="178"/>
      <c r="M790" s="178" t="s">
        <v>14</v>
      </c>
      <c r="N790" s="178"/>
      <c r="O790" s="178"/>
      <c r="P790" s="178"/>
      <c r="Q790" s="179" t="s">
        <v>15</v>
      </c>
      <c r="R790" s="181" t="s">
        <v>16</v>
      </c>
      <c r="S790" s="183" t="s">
        <v>17</v>
      </c>
      <c r="T790" s="183" t="s">
        <v>18</v>
      </c>
    </row>
    <row r="791" spans="1:20" ht="59.25" customHeight="1" x14ac:dyDescent="0.35">
      <c r="A791" s="178"/>
      <c r="B791" s="65" t="s">
        <v>27</v>
      </c>
      <c r="C791" s="59" t="s">
        <v>28</v>
      </c>
      <c r="D791" s="132" t="s">
        <v>96</v>
      </c>
      <c r="E791" s="65" t="s">
        <v>4</v>
      </c>
      <c r="F791" s="65" t="s">
        <v>99</v>
      </c>
      <c r="G791" s="65" t="s">
        <v>29</v>
      </c>
      <c r="H791" s="65" t="s">
        <v>176</v>
      </c>
      <c r="I791" s="134" t="s">
        <v>92</v>
      </c>
      <c r="J791" s="65" t="s">
        <v>4</v>
      </c>
      <c r="K791" s="65" t="s">
        <v>280</v>
      </c>
      <c r="L791" s="65" t="s">
        <v>13</v>
      </c>
      <c r="M791" s="65" t="s">
        <v>212</v>
      </c>
      <c r="N791" s="65"/>
      <c r="O791" s="65" t="s">
        <v>89</v>
      </c>
      <c r="P791" s="65"/>
      <c r="Q791" s="180"/>
      <c r="R791" s="182"/>
      <c r="S791" s="184"/>
      <c r="T791" s="184"/>
    </row>
    <row r="792" spans="1:20" ht="17.25" customHeight="1" x14ac:dyDescent="0.35">
      <c r="A792" s="61">
        <v>1</v>
      </c>
      <c r="B792" s="11" t="s">
        <v>37</v>
      </c>
      <c r="C792" s="68" t="s">
        <v>20</v>
      </c>
      <c r="D792" s="61"/>
      <c r="E792" s="61"/>
      <c r="F792" s="61"/>
      <c r="G792" s="61"/>
      <c r="H792" s="61"/>
      <c r="I792" s="61"/>
      <c r="J792" s="61"/>
      <c r="K792" s="15"/>
      <c r="L792" s="61"/>
      <c r="M792" s="15"/>
      <c r="N792" s="61"/>
      <c r="O792" s="15"/>
      <c r="P792" s="15"/>
      <c r="Q792" s="69">
        <f>SUM(D792:P792)</f>
        <v>0</v>
      </c>
      <c r="R792" s="12">
        <f t="shared" ref="R792:R829" si="182">Q792*75</f>
        <v>0</v>
      </c>
      <c r="S792" s="13">
        <v>150</v>
      </c>
      <c r="T792" s="14">
        <f>R792*S792</f>
        <v>0</v>
      </c>
    </row>
    <row r="793" spans="1:20" ht="17.25" customHeight="1" x14ac:dyDescent="0.35">
      <c r="A793" s="61">
        <v>2</v>
      </c>
      <c r="B793" s="11" t="s">
        <v>40</v>
      </c>
      <c r="C793" s="68" t="s">
        <v>21</v>
      </c>
      <c r="D793" s="61"/>
      <c r="E793" s="61"/>
      <c r="F793" s="61"/>
      <c r="G793" s="61"/>
      <c r="H793" s="61"/>
      <c r="I793" s="61"/>
      <c r="J793" s="61"/>
      <c r="K793" s="15"/>
      <c r="L793" s="61"/>
      <c r="M793" s="15"/>
      <c r="N793" s="61"/>
      <c r="O793" s="61"/>
      <c r="P793" s="15"/>
      <c r="Q793" s="69">
        <f t="shared" ref="Q793:Q829" si="183">SUM(D793:P793)</f>
        <v>0</v>
      </c>
      <c r="R793" s="12">
        <f t="shared" si="182"/>
        <v>0</v>
      </c>
      <c r="S793" s="13">
        <v>300</v>
      </c>
      <c r="T793" s="14">
        <f t="shared" ref="T793:T829" si="184">R793*S793</f>
        <v>0</v>
      </c>
    </row>
    <row r="794" spans="1:20" ht="17.25" customHeight="1" x14ac:dyDescent="0.35">
      <c r="A794" s="61">
        <v>3</v>
      </c>
      <c r="B794" s="11" t="s">
        <v>38</v>
      </c>
      <c r="C794" s="68" t="s">
        <v>22</v>
      </c>
      <c r="D794" s="61"/>
      <c r="E794" s="61"/>
      <c r="F794" s="61"/>
      <c r="G794" s="61"/>
      <c r="H794" s="61"/>
      <c r="I794" s="61"/>
      <c r="J794" s="61"/>
      <c r="K794" s="61"/>
      <c r="L794" s="61"/>
      <c r="M794" s="15"/>
      <c r="N794" s="61"/>
      <c r="O794" s="61"/>
      <c r="P794" s="61"/>
      <c r="Q794" s="69">
        <f t="shared" si="183"/>
        <v>0</v>
      </c>
      <c r="R794" s="12">
        <f t="shared" si="182"/>
        <v>0</v>
      </c>
      <c r="S794" s="13">
        <v>90</v>
      </c>
      <c r="T794" s="14">
        <f t="shared" si="184"/>
        <v>0</v>
      </c>
    </row>
    <row r="795" spans="1:20" ht="17.25" customHeight="1" x14ac:dyDescent="0.35">
      <c r="A795" s="61">
        <v>4</v>
      </c>
      <c r="B795" s="11" t="s">
        <v>60</v>
      </c>
      <c r="C795" s="68" t="s">
        <v>22</v>
      </c>
      <c r="D795" s="61"/>
      <c r="E795" s="61"/>
      <c r="F795" s="61"/>
      <c r="G795" s="61"/>
      <c r="H795" s="61"/>
      <c r="I795" s="61"/>
      <c r="J795" s="61"/>
      <c r="K795" s="61"/>
      <c r="L795" s="61"/>
      <c r="M795" s="15"/>
      <c r="N795" s="61"/>
      <c r="O795" s="61"/>
      <c r="P795" s="61"/>
      <c r="Q795" s="69">
        <f t="shared" si="183"/>
        <v>0</v>
      </c>
      <c r="R795" s="12">
        <f t="shared" si="182"/>
        <v>0</v>
      </c>
      <c r="S795" s="13">
        <v>150</v>
      </c>
      <c r="T795" s="14">
        <f t="shared" si="184"/>
        <v>0</v>
      </c>
    </row>
    <row r="796" spans="1:20" ht="17.25" customHeight="1" x14ac:dyDescent="0.35">
      <c r="A796" s="61">
        <v>5</v>
      </c>
      <c r="B796" s="11" t="s">
        <v>39</v>
      </c>
      <c r="C796" s="68" t="s">
        <v>22</v>
      </c>
      <c r="D796" s="61"/>
      <c r="E796" s="61"/>
      <c r="F796" s="61"/>
      <c r="G796" s="61"/>
      <c r="H796" s="61"/>
      <c r="I796" s="61"/>
      <c r="J796" s="61"/>
      <c r="K796" s="61"/>
      <c r="L796" s="61"/>
      <c r="M796" s="15"/>
      <c r="N796" s="61"/>
      <c r="O796" s="61"/>
      <c r="P796" s="61"/>
      <c r="Q796" s="69">
        <f t="shared" si="183"/>
        <v>0</v>
      </c>
      <c r="R796" s="12">
        <f t="shared" si="182"/>
        <v>0</v>
      </c>
      <c r="S796" s="13">
        <v>25</v>
      </c>
      <c r="T796" s="14">
        <f t="shared" si="184"/>
        <v>0</v>
      </c>
    </row>
    <row r="797" spans="1:20" ht="17.25" customHeight="1" x14ac:dyDescent="0.35">
      <c r="A797" s="61">
        <v>6</v>
      </c>
      <c r="B797" s="11" t="s">
        <v>30</v>
      </c>
      <c r="C797" s="68" t="s">
        <v>21</v>
      </c>
      <c r="D797" s="61"/>
      <c r="E797" s="61"/>
      <c r="F797" s="61"/>
      <c r="G797" s="61"/>
      <c r="H797" s="15"/>
      <c r="I797" s="61"/>
      <c r="J797" s="61"/>
      <c r="K797" s="61"/>
      <c r="L797" s="61"/>
      <c r="M797" s="61"/>
      <c r="N797" s="61"/>
      <c r="O797" s="61"/>
      <c r="P797" s="61"/>
      <c r="Q797" s="69">
        <f t="shared" si="183"/>
        <v>0</v>
      </c>
      <c r="R797" s="12">
        <f t="shared" si="182"/>
        <v>0</v>
      </c>
      <c r="S797" s="13">
        <v>160</v>
      </c>
      <c r="T797" s="14">
        <f t="shared" si="184"/>
        <v>0</v>
      </c>
    </row>
    <row r="798" spans="1:20" ht="17.25" customHeight="1" x14ac:dyDescent="0.35">
      <c r="A798" s="61">
        <v>7</v>
      </c>
      <c r="B798" s="11" t="s">
        <v>31</v>
      </c>
      <c r="C798" s="68" t="s">
        <v>21</v>
      </c>
      <c r="D798" s="61"/>
      <c r="E798" s="61"/>
      <c r="F798" s="61"/>
      <c r="G798" s="61"/>
      <c r="H798" s="61"/>
      <c r="I798" s="61"/>
      <c r="J798" s="61"/>
      <c r="K798" s="15"/>
      <c r="L798" s="61"/>
      <c r="M798" s="15"/>
      <c r="N798" s="61"/>
      <c r="O798" s="61"/>
      <c r="P798" s="61"/>
      <c r="Q798" s="69">
        <f t="shared" si="183"/>
        <v>0</v>
      </c>
      <c r="R798" s="12">
        <f t="shared" si="182"/>
        <v>0</v>
      </c>
      <c r="S798" s="13">
        <v>220</v>
      </c>
      <c r="T798" s="14">
        <f t="shared" si="184"/>
        <v>0</v>
      </c>
    </row>
    <row r="799" spans="1:20" ht="17.25" customHeight="1" x14ac:dyDescent="0.35">
      <c r="A799" s="61">
        <v>8</v>
      </c>
      <c r="B799" s="11" t="s">
        <v>25</v>
      </c>
      <c r="C799" s="68" t="s">
        <v>21</v>
      </c>
      <c r="D799" s="61"/>
      <c r="E799" s="61"/>
      <c r="F799" s="61"/>
      <c r="G799" s="61"/>
      <c r="H799" s="15">
        <v>0.03</v>
      </c>
      <c r="I799" s="15">
        <v>0.08</v>
      </c>
      <c r="J799" s="61"/>
      <c r="K799" s="61"/>
      <c r="L799" s="61"/>
      <c r="M799" s="61"/>
      <c r="N799" s="61"/>
      <c r="O799" s="61"/>
      <c r="P799" s="61"/>
      <c r="Q799" s="69">
        <f t="shared" si="183"/>
        <v>0.11</v>
      </c>
      <c r="R799" s="12">
        <f t="shared" si="182"/>
        <v>8.25</v>
      </c>
      <c r="S799" s="13">
        <v>2600</v>
      </c>
      <c r="T799" s="14">
        <f t="shared" si="184"/>
        <v>21450</v>
      </c>
    </row>
    <row r="800" spans="1:20" ht="17.25" customHeight="1" x14ac:dyDescent="0.35">
      <c r="A800" s="61">
        <v>9</v>
      </c>
      <c r="B800" s="11" t="s">
        <v>57</v>
      </c>
      <c r="C800" s="68" t="s">
        <v>21</v>
      </c>
      <c r="D800" s="61"/>
      <c r="E800" s="61"/>
      <c r="F800" s="61"/>
      <c r="G800" s="61"/>
      <c r="H800" s="61"/>
      <c r="I800" s="61"/>
      <c r="J800" s="61"/>
      <c r="K800" s="15"/>
      <c r="L800" s="61"/>
      <c r="M800" s="15"/>
      <c r="N800" s="61"/>
      <c r="O800" s="61"/>
      <c r="P800" s="61"/>
      <c r="Q800" s="69">
        <f t="shared" si="183"/>
        <v>0</v>
      </c>
      <c r="R800" s="12">
        <f t="shared" si="182"/>
        <v>0</v>
      </c>
      <c r="S800" s="13">
        <v>300</v>
      </c>
      <c r="T800" s="14">
        <f t="shared" si="184"/>
        <v>0</v>
      </c>
    </row>
    <row r="801" spans="1:20" ht="17.25" customHeight="1" x14ac:dyDescent="0.35">
      <c r="A801" s="61">
        <v>10</v>
      </c>
      <c r="B801" s="11" t="s">
        <v>33</v>
      </c>
      <c r="C801" s="68" t="s">
        <v>22</v>
      </c>
      <c r="D801" s="61"/>
      <c r="E801" s="61"/>
      <c r="F801" s="61"/>
      <c r="G801" s="61"/>
      <c r="H801" s="15"/>
      <c r="I801" s="61"/>
      <c r="J801" s="61"/>
      <c r="K801" s="61"/>
      <c r="L801" s="61"/>
      <c r="M801" s="15">
        <v>0.02</v>
      </c>
      <c r="N801" s="61"/>
      <c r="O801" s="61"/>
      <c r="P801" s="61"/>
      <c r="Q801" s="69">
        <f t="shared" si="183"/>
        <v>0.02</v>
      </c>
      <c r="R801" s="12">
        <f t="shared" si="182"/>
        <v>1.5</v>
      </c>
      <c r="S801" s="13">
        <v>50</v>
      </c>
      <c r="T801" s="14">
        <f t="shared" si="184"/>
        <v>75</v>
      </c>
    </row>
    <row r="802" spans="1:20" ht="17.25" customHeight="1" x14ac:dyDescent="0.35">
      <c r="A802" s="61">
        <v>11</v>
      </c>
      <c r="B802" s="11" t="s">
        <v>51</v>
      </c>
      <c r="C802" s="68" t="s">
        <v>21</v>
      </c>
      <c r="D802" s="61"/>
      <c r="E802" s="61"/>
      <c r="F802" s="61"/>
      <c r="G802" s="61"/>
      <c r="H802" s="61"/>
      <c r="I802" s="61"/>
      <c r="J802" s="61"/>
      <c r="K802" s="15"/>
      <c r="L802" s="61"/>
      <c r="M802" s="15"/>
      <c r="N802" s="61"/>
      <c r="O802" s="61"/>
      <c r="P802" s="61"/>
      <c r="Q802" s="69">
        <f t="shared" si="183"/>
        <v>0</v>
      </c>
      <c r="R802" s="12">
        <f t="shared" si="182"/>
        <v>0</v>
      </c>
      <c r="S802" s="13">
        <v>1500</v>
      </c>
      <c r="T802" s="14">
        <f t="shared" si="184"/>
        <v>0</v>
      </c>
    </row>
    <row r="803" spans="1:20" ht="17.25" customHeight="1" x14ac:dyDescent="0.35">
      <c r="A803" s="61">
        <v>12</v>
      </c>
      <c r="B803" s="11" t="s">
        <v>42</v>
      </c>
      <c r="C803" s="68" t="s">
        <v>21</v>
      </c>
      <c r="D803" s="61"/>
      <c r="E803" s="61"/>
      <c r="F803" s="61"/>
      <c r="G803" s="61"/>
      <c r="H803" s="15">
        <v>0.04</v>
      </c>
      <c r="I803" s="15"/>
      <c r="J803" s="61"/>
      <c r="K803" s="61"/>
      <c r="L803" s="61"/>
      <c r="M803" s="15">
        <v>0.03</v>
      </c>
      <c r="N803" s="61"/>
      <c r="O803" s="61"/>
      <c r="P803" s="61"/>
      <c r="Q803" s="69">
        <f t="shared" si="183"/>
        <v>7.0000000000000007E-2</v>
      </c>
      <c r="R803" s="12">
        <f t="shared" si="182"/>
        <v>5.2500000000000009</v>
      </c>
      <c r="S803" s="13">
        <v>130</v>
      </c>
      <c r="T803" s="14">
        <f t="shared" si="184"/>
        <v>682.50000000000011</v>
      </c>
    </row>
    <row r="804" spans="1:20" ht="17.25" customHeight="1" x14ac:dyDescent="0.35">
      <c r="A804" s="61">
        <v>13</v>
      </c>
      <c r="B804" s="11" t="s">
        <v>32</v>
      </c>
      <c r="C804" s="68" t="s">
        <v>21</v>
      </c>
      <c r="D804" s="61"/>
      <c r="E804" s="61"/>
      <c r="F804" s="61"/>
      <c r="G804" s="61"/>
      <c r="H804" s="61"/>
      <c r="I804" s="61"/>
      <c r="J804" s="61"/>
      <c r="K804" s="61"/>
      <c r="L804" s="61"/>
      <c r="M804" s="15"/>
      <c r="N804" s="61"/>
      <c r="O804" s="61"/>
      <c r="P804" s="15"/>
      <c r="Q804" s="69">
        <f t="shared" si="183"/>
        <v>0</v>
      </c>
      <c r="R804" s="12">
        <f t="shared" si="182"/>
        <v>0</v>
      </c>
      <c r="S804" s="13">
        <v>750</v>
      </c>
      <c r="T804" s="14">
        <f t="shared" si="184"/>
        <v>0</v>
      </c>
    </row>
    <row r="805" spans="1:20" ht="17.25" customHeight="1" x14ac:dyDescent="0.35">
      <c r="A805" s="61">
        <v>14</v>
      </c>
      <c r="B805" s="11" t="s">
        <v>5</v>
      </c>
      <c r="C805" s="68" t="s">
        <v>21</v>
      </c>
      <c r="D805" s="15">
        <v>0.03</v>
      </c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9">
        <f t="shared" si="183"/>
        <v>0.03</v>
      </c>
      <c r="R805" s="12">
        <f t="shared" si="182"/>
        <v>2.25</v>
      </c>
      <c r="S805" s="13">
        <v>300</v>
      </c>
      <c r="T805" s="14">
        <f t="shared" si="184"/>
        <v>675</v>
      </c>
    </row>
    <row r="806" spans="1:20" ht="17.25" customHeight="1" x14ac:dyDescent="0.35">
      <c r="A806" s="61">
        <v>15</v>
      </c>
      <c r="B806" s="11" t="s">
        <v>35</v>
      </c>
      <c r="C806" s="68" t="s">
        <v>21</v>
      </c>
      <c r="D806" s="61"/>
      <c r="E806" s="61"/>
      <c r="F806" s="61"/>
      <c r="G806" s="61"/>
      <c r="H806" s="15"/>
      <c r="I806" s="61">
        <v>0.06</v>
      </c>
      <c r="J806" s="61"/>
      <c r="K806" s="61"/>
      <c r="L806" s="61"/>
      <c r="M806" s="61"/>
      <c r="N806" s="61"/>
      <c r="O806" s="61"/>
      <c r="P806" s="61"/>
      <c r="Q806" s="69">
        <f t="shared" si="183"/>
        <v>0.06</v>
      </c>
      <c r="R806" s="12">
        <f t="shared" si="182"/>
        <v>4.5</v>
      </c>
      <c r="S806" s="13">
        <v>600</v>
      </c>
      <c r="T806" s="14">
        <f t="shared" si="184"/>
        <v>2700</v>
      </c>
    </row>
    <row r="807" spans="1:20" ht="17.25" customHeight="1" x14ac:dyDescent="0.35">
      <c r="A807" s="61">
        <v>16</v>
      </c>
      <c r="B807" s="11" t="s">
        <v>55</v>
      </c>
      <c r="C807" s="68" t="s">
        <v>21</v>
      </c>
      <c r="D807" s="61"/>
      <c r="E807" s="61"/>
      <c r="F807" s="61"/>
      <c r="G807" s="61"/>
      <c r="H807" s="61"/>
      <c r="I807" s="61"/>
      <c r="J807" s="61"/>
      <c r="K807" s="15"/>
      <c r="L807" s="61"/>
      <c r="M807" s="15"/>
      <c r="N807" s="61"/>
      <c r="O807" s="61"/>
      <c r="P807" s="61"/>
      <c r="Q807" s="69">
        <f t="shared" si="183"/>
        <v>0</v>
      </c>
      <c r="R807" s="12">
        <f t="shared" si="182"/>
        <v>0</v>
      </c>
      <c r="S807" s="13">
        <v>50</v>
      </c>
      <c r="T807" s="14">
        <f t="shared" si="184"/>
        <v>0</v>
      </c>
    </row>
    <row r="808" spans="1:20" ht="17.25" customHeight="1" x14ac:dyDescent="0.35">
      <c r="A808" s="61">
        <v>17</v>
      </c>
      <c r="B808" s="11" t="s">
        <v>59</v>
      </c>
      <c r="C808" s="68" t="s">
        <v>21</v>
      </c>
      <c r="D808" s="61"/>
      <c r="E808" s="61"/>
      <c r="F808" s="61"/>
      <c r="G808" s="61"/>
      <c r="H808" s="61"/>
      <c r="I808" s="61"/>
      <c r="J808" s="61"/>
      <c r="K808" s="61"/>
      <c r="L808" s="15">
        <v>0.02</v>
      </c>
      <c r="M808" s="15"/>
      <c r="N808" s="61"/>
      <c r="O808" s="61"/>
      <c r="P808" s="61"/>
      <c r="Q808" s="69">
        <f t="shared" si="183"/>
        <v>0.02</v>
      </c>
      <c r="R808" s="12">
        <f t="shared" si="182"/>
        <v>1.5</v>
      </c>
      <c r="S808" s="13">
        <v>650</v>
      </c>
      <c r="T808" s="14">
        <f t="shared" si="184"/>
        <v>975</v>
      </c>
    </row>
    <row r="809" spans="1:20" ht="17.25" customHeight="1" x14ac:dyDescent="0.35">
      <c r="A809" s="61">
        <v>18</v>
      </c>
      <c r="B809" s="11" t="s">
        <v>43</v>
      </c>
      <c r="C809" s="68" t="s">
        <v>21</v>
      </c>
      <c r="D809" s="15">
        <v>5.0000000000000001E-3</v>
      </c>
      <c r="E809" s="61"/>
      <c r="F809" s="61"/>
      <c r="G809" s="15">
        <v>5.0000000000000001E-3</v>
      </c>
      <c r="H809" s="61"/>
      <c r="I809" s="61"/>
      <c r="J809" s="61"/>
      <c r="K809" s="61"/>
      <c r="L809" s="15">
        <v>5.0000000000000001E-3</v>
      </c>
      <c r="M809" s="15"/>
      <c r="N809" s="61"/>
      <c r="O809" s="15">
        <v>5.0000000000000001E-3</v>
      </c>
      <c r="P809" s="61"/>
      <c r="Q809" s="69">
        <f t="shared" si="183"/>
        <v>0.02</v>
      </c>
      <c r="R809" s="12">
        <f t="shared" si="182"/>
        <v>1.5</v>
      </c>
      <c r="S809" s="13">
        <v>460</v>
      </c>
      <c r="T809" s="14">
        <f t="shared" si="184"/>
        <v>690</v>
      </c>
    </row>
    <row r="810" spans="1:20" ht="17.25" customHeight="1" x14ac:dyDescent="0.35">
      <c r="A810" s="61">
        <v>19</v>
      </c>
      <c r="B810" s="11" t="s">
        <v>54</v>
      </c>
      <c r="C810" s="68" t="s">
        <v>21</v>
      </c>
      <c r="D810" s="61"/>
      <c r="E810" s="61"/>
      <c r="F810" s="61"/>
      <c r="G810" s="61"/>
      <c r="H810" s="61"/>
      <c r="I810" s="61"/>
      <c r="J810" s="61"/>
      <c r="K810" s="15"/>
      <c r="L810" s="61"/>
      <c r="M810" s="15"/>
      <c r="N810" s="61"/>
      <c r="O810" s="61"/>
      <c r="P810" s="61"/>
      <c r="Q810" s="69">
        <f t="shared" si="183"/>
        <v>0</v>
      </c>
      <c r="R810" s="12">
        <f t="shared" si="182"/>
        <v>0</v>
      </c>
      <c r="S810" s="13">
        <v>80</v>
      </c>
      <c r="T810" s="14">
        <f t="shared" si="184"/>
        <v>0</v>
      </c>
    </row>
    <row r="811" spans="1:20" ht="17.25" customHeight="1" x14ac:dyDescent="0.35">
      <c r="A811" s="61">
        <v>20</v>
      </c>
      <c r="B811" s="11" t="s">
        <v>50</v>
      </c>
      <c r="C811" s="68" t="s">
        <v>21</v>
      </c>
      <c r="D811" s="61"/>
      <c r="E811" s="61"/>
      <c r="F811" s="61"/>
      <c r="G811" s="61"/>
      <c r="H811" s="61"/>
      <c r="I811" s="61"/>
      <c r="J811" s="61"/>
      <c r="K811" s="15"/>
      <c r="L811" s="61"/>
      <c r="M811" s="15"/>
      <c r="N811" s="61"/>
      <c r="O811" s="61"/>
      <c r="P811" s="61"/>
      <c r="Q811" s="69">
        <f t="shared" si="183"/>
        <v>0</v>
      </c>
      <c r="R811" s="12">
        <f t="shared" si="182"/>
        <v>0</v>
      </c>
      <c r="S811" s="13">
        <v>300</v>
      </c>
      <c r="T811" s="14">
        <f t="shared" si="184"/>
        <v>0</v>
      </c>
    </row>
    <row r="812" spans="1:20" ht="17.25" customHeight="1" x14ac:dyDescent="0.35">
      <c r="A812" s="61">
        <v>21</v>
      </c>
      <c r="B812" s="11" t="s">
        <v>45</v>
      </c>
      <c r="C812" s="68" t="s">
        <v>21</v>
      </c>
      <c r="D812" s="61"/>
      <c r="E812" s="61"/>
      <c r="F812" s="61"/>
      <c r="G812" s="61"/>
      <c r="H812" s="61"/>
      <c r="I812" s="15"/>
      <c r="J812" s="61"/>
      <c r="K812" s="61"/>
      <c r="L812" s="61"/>
      <c r="M812" s="61"/>
      <c r="N812" s="61"/>
      <c r="O812" s="61"/>
      <c r="P812" s="61"/>
      <c r="Q812" s="69">
        <f t="shared" si="183"/>
        <v>0</v>
      </c>
      <c r="R812" s="12">
        <f t="shared" si="182"/>
        <v>0</v>
      </c>
      <c r="S812" s="13">
        <v>220</v>
      </c>
      <c r="T812" s="14">
        <f t="shared" si="184"/>
        <v>0</v>
      </c>
    </row>
    <row r="813" spans="1:20" ht="17.25" customHeight="1" x14ac:dyDescent="0.35">
      <c r="A813" s="61">
        <v>22</v>
      </c>
      <c r="B813" s="11" t="s">
        <v>49</v>
      </c>
      <c r="C813" s="68" t="s">
        <v>21</v>
      </c>
      <c r="D813" s="61"/>
      <c r="E813" s="61"/>
      <c r="F813" s="61"/>
      <c r="G813" s="61"/>
      <c r="H813" s="61"/>
      <c r="I813" s="15"/>
      <c r="J813" s="61"/>
      <c r="K813" s="61"/>
      <c r="L813" s="61"/>
      <c r="M813" s="61"/>
      <c r="N813" s="61"/>
      <c r="O813" s="61"/>
      <c r="P813" s="61"/>
      <c r="Q813" s="69">
        <f t="shared" si="183"/>
        <v>0</v>
      </c>
      <c r="R813" s="12">
        <f t="shared" si="182"/>
        <v>0</v>
      </c>
      <c r="S813" s="13">
        <v>400</v>
      </c>
      <c r="T813" s="14">
        <f t="shared" si="184"/>
        <v>0</v>
      </c>
    </row>
    <row r="814" spans="1:20" ht="17.25" customHeight="1" x14ac:dyDescent="0.35">
      <c r="A814" s="61">
        <v>23</v>
      </c>
      <c r="B814" s="11" t="s">
        <v>4</v>
      </c>
      <c r="C814" s="68" t="s">
        <v>21</v>
      </c>
      <c r="D814" s="61"/>
      <c r="E814" s="15">
        <v>0.03</v>
      </c>
      <c r="F814" s="15"/>
      <c r="G814" s="61"/>
      <c r="H814" s="61"/>
      <c r="I814" s="61"/>
      <c r="J814" s="15">
        <v>0.08</v>
      </c>
      <c r="K814" s="61"/>
      <c r="L814" s="61"/>
      <c r="M814" s="61"/>
      <c r="N814" s="15"/>
      <c r="O814" s="61"/>
      <c r="P814" s="61"/>
      <c r="Q814" s="69">
        <f t="shared" si="183"/>
        <v>0.11</v>
      </c>
      <c r="R814" s="12">
        <f t="shared" si="182"/>
        <v>8.25</v>
      </c>
      <c r="S814" s="13">
        <v>95</v>
      </c>
      <c r="T814" s="14">
        <f t="shared" si="184"/>
        <v>783.75</v>
      </c>
    </row>
    <row r="815" spans="1:20" ht="17.25" customHeight="1" x14ac:dyDescent="0.35">
      <c r="A815" s="61">
        <v>24</v>
      </c>
      <c r="B815" s="11" t="s">
        <v>6</v>
      </c>
      <c r="C815" s="68" t="s">
        <v>20</v>
      </c>
      <c r="D815" s="61"/>
      <c r="E815" s="61"/>
      <c r="F815" s="61"/>
      <c r="G815" s="61"/>
      <c r="H815" s="61">
        <v>4.0000000000000001E-3</v>
      </c>
      <c r="I815" s="61">
        <v>6.0000000000000001E-3</v>
      </c>
      <c r="J815" s="61"/>
      <c r="K815" s="61"/>
      <c r="L815" s="61"/>
      <c r="M815" s="61">
        <v>3.0000000000000001E-3</v>
      </c>
      <c r="N815" s="61"/>
      <c r="O815" s="61"/>
      <c r="P815" s="61"/>
      <c r="Q815" s="69">
        <v>1.2E-2</v>
      </c>
      <c r="R815" s="12">
        <f t="shared" si="182"/>
        <v>0.9</v>
      </c>
      <c r="S815" s="13">
        <v>520</v>
      </c>
      <c r="T815" s="14">
        <f t="shared" si="184"/>
        <v>468</v>
      </c>
    </row>
    <row r="816" spans="1:20" ht="17.25" customHeight="1" x14ac:dyDescent="0.35">
      <c r="A816" s="61">
        <v>25</v>
      </c>
      <c r="B816" s="11" t="s">
        <v>36</v>
      </c>
      <c r="C816" s="68" t="s">
        <v>21</v>
      </c>
      <c r="D816" s="61"/>
      <c r="E816" s="61"/>
      <c r="F816" s="61"/>
      <c r="G816" s="61"/>
      <c r="H816" s="15"/>
      <c r="I816" s="61"/>
      <c r="J816" s="61"/>
      <c r="K816" s="61"/>
      <c r="L816" s="61"/>
      <c r="M816" s="15"/>
      <c r="N816" s="61"/>
      <c r="O816" s="61"/>
      <c r="P816" s="61"/>
      <c r="Q816" s="69">
        <f t="shared" si="183"/>
        <v>0</v>
      </c>
      <c r="R816" s="12">
        <f t="shared" si="182"/>
        <v>0</v>
      </c>
      <c r="S816" s="13">
        <v>350</v>
      </c>
      <c r="T816" s="14">
        <f t="shared" si="184"/>
        <v>0</v>
      </c>
    </row>
    <row r="817" spans="1:20" ht="17.25" customHeight="1" x14ac:dyDescent="0.35">
      <c r="A817" s="61">
        <v>26</v>
      </c>
      <c r="B817" s="11" t="s">
        <v>8</v>
      </c>
      <c r="C817" s="68" t="s">
        <v>21</v>
      </c>
      <c r="D817" s="61"/>
      <c r="E817" s="61"/>
      <c r="F817" s="61"/>
      <c r="G817" s="61"/>
      <c r="H817" s="15">
        <v>1.4E-2</v>
      </c>
      <c r="I817" s="15">
        <v>2.8000000000000001E-2</v>
      </c>
      <c r="J817" s="61"/>
      <c r="K817" s="61"/>
      <c r="L817" s="61"/>
      <c r="M817" s="61"/>
      <c r="N817" s="61"/>
      <c r="O817" s="61"/>
      <c r="P817" s="61"/>
      <c r="Q817" s="69">
        <f t="shared" si="183"/>
        <v>4.2000000000000003E-2</v>
      </c>
      <c r="R817" s="12">
        <f t="shared" si="182"/>
        <v>3.1500000000000004</v>
      </c>
      <c r="S817" s="13">
        <v>80</v>
      </c>
      <c r="T817" s="14">
        <f t="shared" si="184"/>
        <v>252.00000000000003</v>
      </c>
    </row>
    <row r="818" spans="1:20" ht="17.25" customHeight="1" x14ac:dyDescent="0.35">
      <c r="A818" s="61">
        <v>27</v>
      </c>
      <c r="B818" s="11" t="s">
        <v>46</v>
      </c>
      <c r="C818" s="68" t="s">
        <v>21</v>
      </c>
      <c r="D818" s="61"/>
      <c r="E818" s="61"/>
      <c r="F818" s="61"/>
      <c r="G818" s="61"/>
      <c r="H818" s="61"/>
      <c r="I818" s="61"/>
      <c r="J818" s="61"/>
      <c r="K818" s="61"/>
      <c r="L818" s="61"/>
      <c r="M818" s="15"/>
      <c r="N818" s="61"/>
      <c r="O818" s="61"/>
      <c r="P818" s="61"/>
      <c r="Q818" s="69">
        <f t="shared" si="183"/>
        <v>0</v>
      </c>
      <c r="R818" s="12">
        <f t="shared" si="182"/>
        <v>0</v>
      </c>
      <c r="S818" s="13">
        <v>250</v>
      </c>
      <c r="T818" s="14">
        <f t="shared" si="184"/>
        <v>0</v>
      </c>
    </row>
    <row r="819" spans="1:20" ht="17.25" customHeight="1" x14ac:dyDescent="0.35">
      <c r="A819" s="61">
        <v>28</v>
      </c>
      <c r="B819" s="11" t="s">
        <v>99</v>
      </c>
      <c r="C819" s="68" t="s">
        <v>21</v>
      </c>
      <c r="D819" s="15">
        <v>6.0000000000000001E-3</v>
      </c>
      <c r="E819" s="61"/>
      <c r="F819" s="15">
        <v>1.4999999999999999E-2</v>
      </c>
      <c r="G819" s="61"/>
      <c r="H819" s="61"/>
      <c r="I819" s="61"/>
      <c r="J819" s="61"/>
      <c r="K819" s="61"/>
      <c r="L819" s="61"/>
      <c r="M819" s="61">
        <v>0.02</v>
      </c>
      <c r="N819" s="61"/>
      <c r="O819" s="61"/>
      <c r="P819" s="61"/>
      <c r="Q819" s="69">
        <v>2.1999999999999999E-2</v>
      </c>
      <c r="R819" s="12">
        <f t="shared" si="182"/>
        <v>1.65</v>
      </c>
      <c r="S819" s="13">
        <v>1000</v>
      </c>
      <c r="T819" s="14">
        <f t="shared" si="184"/>
        <v>1650</v>
      </c>
    </row>
    <row r="820" spans="1:20" ht="17.25" customHeight="1" x14ac:dyDescent="0.35">
      <c r="A820" s="61">
        <v>29</v>
      </c>
      <c r="B820" s="11" t="s">
        <v>41</v>
      </c>
      <c r="C820" s="68" t="s">
        <v>22</v>
      </c>
      <c r="D820" s="61"/>
      <c r="E820" s="61"/>
      <c r="F820" s="61"/>
      <c r="G820" s="61"/>
      <c r="H820" s="61"/>
      <c r="I820" s="61"/>
      <c r="J820" s="61"/>
      <c r="K820" s="61"/>
      <c r="L820" s="61"/>
      <c r="M820" s="15"/>
      <c r="N820" s="61"/>
      <c r="O820" s="61"/>
      <c r="P820" s="61"/>
      <c r="Q820" s="69">
        <f t="shared" si="183"/>
        <v>0</v>
      </c>
      <c r="R820" s="12">
        <f t="shared" si="182"/>
        <v>0</v>
      </c>
      <c r="S820" s="13">
        <v>25</v>
      </c>
      <c r="T820" s="14">
        <f t="shared" si="184"/>
        <v>0</v>
      </c>
    </row>
    <row r="821" spans="1:20" ht="17.25" customHeight="1" x14ac:dyDescent="0.35">
      <c r="A821" s="61">
        <v>30</v>
      </c>
      <c r="B821" s="11" t="s">
        <v>9</v>
      </c>
      <c r="C821" s="68" t="s">
        <v>21</v>
      </c>
      <c r="D821" s="61"/>
      <c r="E821" s="61"/>
      <c r="F821" s="61"/>
      <c r="G821" s="61"/>
      <c r="H821" s="15">
        <v>1.2E-2</v>
      </c>
      <c r="I821" s="15">
        <v>0.04</v>
      </c>
      <c r="J821" s="61"/>
      <c r="K821" s="61"/>
      <c r="L821" s="61"/>
      <c r="M821" s="61"/>
      <c r="N821" s="61"/>
      <c r="O821" s="61"/>
      <c r="P821" s="61"/>
      <c r="Q821" s="69">
        <f t="shared" si="183"/>
        <v>5.2000000000000005E-2</v>
      </c>
      <c r="R821" s="12">
        <f t="shared" si="182"/>
        <v>3.9000000000000004</v>
      </c>
      <c r="S821" s="13">
        <v>200</v>
      </c>
      <c r="T821" s="14">
        <f t="shared" si="184"/>
        <v>780.00000000000011</v>
      </c>
    </row>
    <row r="822" spans="1:20" ht="17.25" customHeight="1" x14ac:dyDescent="0.35">
      <c r="A822" s="61">
        <v>31</v>
      </c>
      <c r="B822" s="11" t="s">
        <v>24</v>
      </c>
      <c r="C822" s="68" t="s">
        <v>20</v>
      </c>
      <c r="D822" s="15">
        <v>0.18</v>
      </c>
      <c r="E822" s="61"/>
      <c r="F822" s="61"/>
      <c r="G822" s="15">
        <v>0.1</v>
      </c>
      <c r="H822" s="61"/>
      <c r="I822" s="61"/>
      <c r="J822" s="61"/>
      <c r="K822" s="61"/>
      <c r="L822" s="61"/>
      <c r="M822" s="15">
        <v>3.5000000000000003E-2</v>
      </c>
      <c r="N822" s="61"/>
      <c r="O822" s="15"/>
      <c r="P822" s="61"/>
      <c r="Q822" s="69">
        <f t="shared" si="183"/>
        <v>0.31500000000000006</v>
      </c>
      <c r="R822" s="12">
        <f t="shared" si="182"/>
        <v>23.625000000000004</v>
      </c>
      <c r="S822" s="13">
        <v>190</v>
      </c>
      <c r="T822" s="14">
        <f t="shared" si="184"/>
        <v>4488.7500000000009</v>
      </c>
    </row>
    <row r="823" spans="1:20" ht="17.25" customHeight="1" x14ac:dyDescent="0.35">
      <c r="A823" s="61">
        <v>32</v>
      </c>
      <c r="B823" s="11" t="s">
        <v>44</v>
      </c>
      <c r="C823" s="68" t="s">
        <v>20</v>
      </c>
      <c r="D823" s="61"/>
      <c r="E823" s="61"/>
      <c r="F823" s="61"/>
      <c r="G823" s="61"/>
      <c r="H823" s="61">
        <v>3.0000000000000001E-3</v>
      </c>
      <c r="I823" s="61"/>
      <c r="J823" s="61"/>
      <c r="K823" s="61"/>
      <c r="L823" s="61"/>
      <c r="M823" s="61"/>
      <c r="N823" s="61"/>
      <c r="O823" s="61"/>
      <c r="P823" s="61"/>
      <c r="Q823" s="69">
        <f t="shared" si="183"/>
        <v>3.0000000000000001E-3</v>
      </c>
      <c r="R823" s="12">
        <f t="shared" si="182"/>
        <v>0.22500000000000001</v>
      </c>
      <c r="S823" s="13">
        <v>600</v>
      </c>
      <c r="T823" s="14">
        <f t="shared" si="184"/>
        <v>135</v>
      </c>
    </row>
    <row r="824" spans="1:20" ht="17.25" customHeight="1" x14ac:dyDescent="0.35">
      <c r="A824" s="61">
        <v>33</v>
      </c>
      <c r="B824" s="11" t="s">
        <v>34</v>
      </c>
      <c r="C824" s="68" t="s">
        <v>21</v>
      </c>
      <c r="D824" s="15"/>
      <c r="E824" s="61"/>
      <c r="F824" s="61"/>
      <c r="G824" s="61"/>
      <c r="H824" s="61"/>
      <c r="I824" s="61"/>
      <c r="J824" s="61"/>
      <c r="K824" s="61"/>
      <c r="L824" s="61"/>
      <c r="M824" s="15"/>
      <c r="N824" s="61"/>
      <c r="O824" s="61"/>
      <c r="P824" s="61"/>
      <c r="Q824" s="69">
        <f t="shared" si="183"/>
        <v>0</v>
      </c>
      <c r="R824" s="12">
        <f t="shared" si="182"/>
        <v>0</v>
      </c>
      <c r="S824" s="13">
        <v>230</v>
      </c>
      <c r="T824" s="14">
        <f t="shared" si="184"/>
        <v>0</v>
      </c>
    </row>
    <row r="825" spans="1:20" ht="17.25" customHeight="1" x14ac:dyDescent="0.35">
      <c r="A825" s="61">
        <v>34</v>
      </c>
      <c r="B825" s="11" t="s">
        <v>53</v>
      </c>
      <c r="C825" s="68" t="s">
        <v>21</v>
      </c>
      <c r="D825" s="61"/>
      <c r="E825" s="61"/>
      <c r="F825" s="61"/>
      <c r="G825" s="61"/>
      <c r="H825" s="61"/>
      <c r="I825" s="61"/>
      <c r="J825" s="61"/>
      <c r="K825" s="15">
        <v>0.01</v>
      </c>
      <c r="L825" s="61"/>
      <c r="M825" s="15"/>
      <c r="N825" s="61"/>
      <c r="O825" s="61"/>
      <c r="P825" s="61"/>
      <c r="Q825" s="69">
        <f t="shared" si="183"/>
        <v>0.01</v>
      </c>
      <c r="R825" s="12">
        <f t="shared" si="182"/>
        <v>0.75</v>
      </c>
      <c r="S825" s="13">
        <v>200</v>
      </c>
      <c r="T825" s="14">
        <f t="shared" si="184"/>
        <v>150</v>
      </c>
    </row>
    <row r="826" spans="1:20" ht="17.25" customHeight="1" x14ac:dyDescent="0.35">
      <c r="A826" s="61">
        <v>35</v>
      </c>
      <c r="B826" s="11" t="s">
        <v>65</v>
      </c>
      <c r="C826" s="68" t="s">
        <v>21</v>
      </c>
      <c r="D826" s="61"/>
      <c r="E826" s="61"/>
      <c r="F826" s="61"/>
      <c r="G826" s="61"/>
      <c r="H826" s="61"/>
      <c r="I826" s="61"/>
      <c r="J826" s="61"/>
      <c r="K826" s="15">
        <v>0.02</v>
      </c>
      <c r="L826" s="61"/>
      <c r="M826" s="15"/>
      <c r="N826" s="61"/>
      <c r="O826" s="61"/>
      <c r="P826" s="61"/>
      <c r="Q826" s="69">
        <f t="shared" si="183"/>
        <v>0.02</v>
      </c>
      <c r="R826" s="12">
        <f t="shared" si="182"/>
        <v>1.5</v>
      </c>
      <c r="S826" s="13">
        <v>200</v>
      </c>
      <c r="T826" s="14">
        <f t="shared" si="184"/>
        <v>300</v>
      </c>
    </row>
    <row r="827" spans="1:20" ht="17.25" customHeight="1" x14ac:dyDescent="0.35">
      <c r="A827" s="61">
        <v>36</v>
      </c>
      <c r="B827" s="11" t="s">
        <v>10</v>
      </c>
      <c r="C827" s="68" t="s">
        <v>21</v>
      </c>
      <c r="D827" s="61"/>
      <c r="E827" s="61"/>
      <c r="F827" s="61"/>
      <c r="G827" s="61"/>
      <c r="H827" s="61">
        <v>2E-3</v>
      </c>
      <c r="I827" s="61">
        <v>2E-3</v>
      </c>
      <c r="J827" s="61"/>
      <c r="K827" s="61">
        <v>1E-3</v>
      </c>
      <c r="L827" s="61"/>
      <c r="M827" s="61">
        <v>1E-3</v>
      </c>
      <c r="N827" s="61"/>
      <c r="O827" s="61"/>
      <c r="P827" s="61"/>
      <c r="Q827" s="69">
        <f t="shared" si="183"/>
        <v>6.0000000000000001E-3</v>
      </c>
      <c r="R827" s="12">
        <f t="shared" si="182"/>
        <v>0.45</v>
      </c>
      <c r="S827" s="13">
        <v>100</v>
      </c>
      <c r="T827" s="14">
        <f t="shared" si="184"/>
        <v>45</v>
      </c>
    </row>
    <row r="828" spans="1:20" ht="17.25" customHeight="1" x14ac:dyDescent="0.35">
      <c r="A828" s="61">
        <v>37</v>
      </c>
      <c r="B828" s="11" t="s">
        <v>7</v>
      </c>
      <c r="C828" s="68" t="s">
        <v>21</v>
      </c>
      <c r="D828" s="61"/>
      <c r="E828" s="61"/>
      <c r="F828" s="61"/>
      <c r="G828" s="61"/>
      <c r="H828" s="15"/>
      <c r="I828" s="15"/>
      <c r="J828" s="61"/>
      <c r="K828" s="61"/>
      <c r="L828" s="61"/>
      <c r="M828" s="15">
        <v>3.5000000000000003E-2</v>
      </c>
      <c r="N828" s="61"/>
      <c r="O828" s="61"/>
      <c r="P828" s="61"/>
      <c r="Q828" s="69">
        <f t="shared" si="183"/>
        <v>3.5000000000000003E-2</v>
      </c>
      <c r="R828" s="12">
        <f t="shared" si="182"/>
        <v>2.6250000000000004</v>
      </c>
      <c r="S828" s="13">
        <v>400</v>
      </c>
      <c r="T828" s="14">
        <f t="shared" si="184"/>
        <v>1050.0000000000002</v>
      </c>
    </row>
    <row r="829" spans="1:20" ht="17.25" customHeight="1" x14ac:dyDescent="0.35">
      <c r="A829" s="61">
        <v>38</v>
      </c>
      <c r="B829" s="11" t="s">
        <v>56</v>
      </c>
      <c r="C829" s="68" t="s">
        <v>21</v>
      </c>
      <c r="D829" s="61"/>
      <c r="E829" s="61"/>
      <c r="F829" s="61"/>
      <c r="G829" s="61">
        <v>1E-3</v>
      </c>
      <c r="H829" s="61"/>
      <c r="I829" s="61"/>
      <c r="J829" s="61"/>
      <c r="K829" s="61"/>
      <c r="L829" s="61"/>
      <c r="M829" s="61"/>
      <c r="N829" s="61"/>
      <c r="O829" s="61">
        <v>1E-3</v>
      </c>
      <c r="P829" s="61"/>
      <c r="Q829" s="69">
        <f t="shared" si="183"/>
        <v>2E-3</v>
      </c>
      <c r="R829" s="12">
        <f t="shared" si="182"/>
        <v>0.15</v>
      </c>
      <c r="S829" s="13">
        <v>1000</v>
      </c>
      <c r="T829" s="14">
        <f t="shared" si="184"/>
        <v>150</v>
      </c>
    </row>
    <row r="830" spans="1:20" ht="37.5" customHeight="1" x14ac:dyDescent="0.35">
      <c r="A830" s="62"/>
      <c r="B830" s="16" t="s">
        <v>26</v>
      </c>
      <c r="C830" s="59"/>
      <c r="D830" s="114">
        <f>SUM(D792:D829)</f>
        <v>0.22099999999999997</v>
      </c>
      <c r="E830" s="114">
        <f t="shared" ref="E830" si="185">SUM(E792:E829)</f>
        <v>0.03</v>
      </c>
      <c r="F830" s="114">
        <f t="shared" ref="F830" si="186">SUM(F792:F829)</f>
        <v>1.4999999999999999E-2</v>
      </c>
      <c r="G830" s="114">
        <f t="shared" ref="G830" si="187">SUM(G792:G829)</f>
        <v>0.10600000000000001</v>
      </c>
      <c r="H830" s="114">
        <f t="shared" ref="H830:I830" si="188">SUM(H792:H829)</f>
        <v>0.10500000000000001</v>
      </c>
      <c r="I830" s="114">
        <f t="shared" si="188"/>
        <v>0.21600000000000003</v>
      </c>
      <c r="J830" s="114">
        <f t="shared" ref="J830" si="189">SUM(J792:J829)</f>
        <v>0.08</v>
      </c>
      <c r="K830" s="114">
        <f t="shared" ref="K830" si="190">SUM(K792:K829)</f>
        <v>3.1E-2</v>
      </c>
      <c r="L830" s="114">
        <f t="shared" ref="L830" si="191">SUM(L792:L829)</f>
        <v>2.5000000000000001E-2</v>
      </c>
      <c r="M830" s="114">
        <f t="shared" ref="M830" si="192">SUM(M792:M829)</f>
        <v>0.14400000000000002</v>
      </c>
      <c r="N830" s="114">
        <f t="shared" ref="N830" si="193">SUM(N792:N829)</f>
        <v>0</v>
      </c>
      <c r="O830" s="114">
        <f t="shared" ref="O830" si="194">SUM(O792:O829)</f>
        <v>6.0000000000000001E-3</v>
      </c>
      <c r="P830" s="114">
        <f>SUM(P792:P829)</f>
        <v>0</v>
      </c>
      <c r="Q830" s="70"/>
      <c r="R830" s="55">
        <f>SUM(R792:R829)</f>
        <v>71.924999999999997</v>
      </c>
      <c r="S830" s="17"/>
      <c r="T830" s="17">
        <f>SUM(T792:T829)</f>
        <v>37500</v>
      </c>
    </row>
    <row r="831" spans="1:20" ht="21.75" customHeight="1" x14ac:dyDescent="0.35">
      <c r="A831" s="4"/>
      <c r="B831" s="63"/>
      <c r="C831" s="4"/>
      <c r="D831" s="1"/>
      <c r="E831" s="1"/>
      <c r="F831" s="1"/>
      <c r="G831" s="1"/>
      <c r="H831" s="4"/>
      <c r="I831" s="4"/>
      <c r="J831" s="4"/>
      <c r="K831" s="4"/>
      <c r="L831" s="4"/>
      <c r="M831" s="4"/>
      <c r="N831" s="109"/>
      <c r="O831" s="4"/>
      <c r="P831" s="4"/>
      <c r="Q831" s="4"/>
      <c r="R831" s="56"/>
      <c r="S831" s="4"/>
      <c r="T831" s="4"/>
    </row>
    <row r="832" spans="1:20" ht="21.75" customHeight="1" x14ac:dyDescent="0.35">
      <c r="A832" s="4" t="s">
        <v>83</v>
      </c>
      <c r="B832" s="63"/>
      <c r="C832" s="4"/>
      <c r="D832" s="1"/>
      <c r="E832" s="1"/>
      <c r="F832" s="1"/>
      <c r="G832" s="1"/>
      <c r="H832" s="4" t="s">
        <v>84</v>
      </c>
      <c r="I832" s="4"/>
      <c r="J832" s="4"/>
      <c r="K832" s="4"/>
      <c r="L832" s="4"/>
      <c r="M832" s="4"/>
      <c r="N832" s="109"/>
      <c r="O832" s="4"/>
      <c r="P832" s="4" t="s">
        <v>85</v>
      </c>
      <c r="Q832" s="4"/>
      <c r="R832" s="56"/>
      <c r="S832" s="4"/>
      <c r="T832" s="4"/>
    </row>
    <row r="833" spans="1:20" ht="21.75" customHeight="1" x14ac:dyDescent="0.35">
      <c r="A833" s="191"/>
      <c r="B833" s="191"/>
      <c r="C833" s="191"/>
      <c r="D833" s="191"/>
      <c r="E833" s="191"/>
      <c r="F833" s="191"/>
      <c r="G833" s="191"/>
      <c r="H833" s="191"/>
      <c r="I833" s="191"/>
      <c r="J833" s="191"/>
      <c r="K833" s="191"/>
      <c r="L833" s="191"/>
      <c r="M833" s="191"/>
      <c r="N833" s="191"/>
      <c r="O833" s="191"/>
      <c r="P833" s="191"/>
      <c r="Q833" s="191"/>
      <c r="R833" s="191"/>
      <c r="S833" s="191"/>
      <c r="T833" s="4"/>
    </row>
    <row r="834" spans="1:20" ht="21.75" customHeight="1" x14ac:dyDescent="0.35">
      <c r="A834" s="4" t="s">
        <v>144</v>
      </c>
      <c r="B834" s="4"/>
      <c r="C834" s="4"/>
      <c r="D834" s="4"/>
      <c r="E834" s="4"/>
      <c r="F834" s="4"/>
      <c r="G834" s="4"/>
      <c r="H834" s="4"/>
      <c r="I834" s="4"/>
      <c r="J834" s="63"/>
      <c r="K834" s="1"/>
      <c r="L834" s="1"/>
      <c r="M834" s="1"/>
      <c r="N834" s="1"/>
      <c r="O834" s="1"/>
      <c r="P834" s="176" t="s">
        <v>103</v>
      </c>
      <c r="Q834" s="176"/>
      <c r="R834" s="176"/>
      <c r="S834" s="176"/>
      <c r="T834" s="176"/>
    </row>
    <row r="835" spans="1:20" ht="21.75" customHeight="1" x14ac:dyDescent="0.35">
      <c r="A835" s="1"/>
      <c r="B835" s="177" t="s">
        <v>0</v>
      </c>
      <c r="C835" s="177"/>
      <c r="D835" s="177"/>
      <c r="E835" s="177"/>
      <c r="F835" s="177"/>
      <c r="G835" s="177"/>
      <c r="H835" s="177"/>
      <c r="I835" s="177"/>
      <c r="J835" s="177"/>
      <c r="K835" s="177"/>
      <c r="L835" s="177"/>
      <c r="M835" s="177"/>
      <c r="N835" s="177"/>
      <c r="O835" s="177"/>
      <c r="P835" s="177"/>
      <c r="Q835" s="177"/>
      <c r="R835" s="177"/>
      <c r="S835" s="177"/>
      <c r="T835" s="3"/>
    </row>
    <row r="836" spans="1:20" ht="21.75" customHeight="1" x14ac:dyDescent="0.35">
      <c r="A836" s="147" t="s">
        <v>295</v>
      </c>
      <c r="B836" s="63"/>
      <c r="C836" s="4"/>
      <c r="D836" s="109"/>
      <c r="E836" s="109"/>
      <c r="F836" s="109"/>
      <c r="G836" s="109"/>
      <c r="H836" s="109"/>
      <c r="I836" s="109"/>
      <c r="J836" s="109"/>
      <c r="K836" s="109"/>
      <c r="L836" s="109"/>
      <c r="M836" s="109"/>
      <c r="N836" s="109"/>
      <c r="O836" s="176" t="s">
        <v>211</v>
      </c>
      <c r="P836" s="176"/>
      <c r="Q836" s="176"/>
      <c r="R836" s="176"/>
      <c r="S836" s="176"/>
      <c r="T836" s="176"/>
    </row>
    <row r="837" spans="1:20" ht="21.75" customHeight="1" x14ac:dyDescent="0.35">
      <c r="A837" s="185" t="s">
        <v>2</v>
      </c>
      <c r="B837" s="185"/>
      <c r="C837" s="110"/>
      <c r="D837" s="111">
        <v>75</v>
      </c>
      <c r="E837" s="6"/>
      <c r="F837" s="6"/>
      <c r="G837" s="109"/>
      <c r="H837" s="109"/>
      <c r="I837" s="109"/>
      <c r="J837" s="109"/>
      <c r="K837" s="109"/>
      <c r="L837" s="109"/>
      <c r="M837" s="109"/>
      <c r="N837" s="109"/>
      <c r="O837" s="109"/>
      <c r="P837" s="109"/>
      <c r="Q837" s="7"/>
      <c r="R837" s="54"/>
      <c r="S837" s="8"/>
      <c r="T837" s="3"/>
    </row>
    <row r="838" spans="1:20" ht="21.75" customHeight="1" x14ac:dyDescent="0.35">
      <c r="A838" s="186" t="s">
        <v>3</v>
      </c>
      <c r="B838" s="187"/>
      <c r="C838" s="187"/>
      <c r="D838" s="188"/>
      <c r="E838" s="188"/>
      <c r="F838" s="188"/>
      <c r="G838" s="188"/>
      <c r="H838" s="188"/>
      <c r="I838" s="188"/>
      <c r="J838" s="188"/>
      <c r="K838" s="188"/>
      <c r="L838" s="188"/>
      <c r="M838" s="188"/>
      <c r="N838" s="188"/>
      <c r="O838" s="188"/>
      <c r="P838" s="188"/>
      <c r="Q838" s="187"/>
      <c r="R838" s="187"/>
      <c r="S838" s="187"/>
      <c r="T838" s="189"/>
    </row>
    <row r="839" spans="1:20" x14ac:dyDescent="0.35">
      <c r="A839" s="190" t="s">
        <v>19</v>
      </c>
      <c r="B839" s="9"/>
      <c r="C839" s="10"/>
      <c r="D839" s="178" t="s">
        <v>11</v>
      </c>
      <c r="E839" s="178"/>
      <c r="F839" s="178"/>
      <c r="G839" s="178"/>
      <c r="H839" s="178" t="s">
        <v>12</v>
      </c>
      <c r="I839" s="178"/>
      <c r="J839" s="178"/>
      <c r="K839" s="178"/>
      <c r="L839" s="178"/>
      <c r="M839" s="178" t="s">
        <v>14</v>
      </c>
      <c r="N839" s="178"/>
      <c r="O839" s="178"/>
      <c r="P839" s="178"/>
      <c r="Q839" s="179" t="s">
        <v>15</v>
      </c>
      <c r="R839" s="181" t="s">
        <v>16</v>
      </c>
      <c r="S839" s="183" t="s">
        <v>17</v>
      </c>
      <c r="T839" s="183" t="s">
        <v>18</v>
      </c>
    </row>
    <row r="840" spans="1:20" ht="77.25" customHeight="1" x14ac:dyDescent="0.35">
      <c r="A840" s="178"/>
      <c r="B840" s="65" t="s">
        <v>27</v>
      </c>
      <c r="C840" s="59" t="s">
        <v>28</v>
      </c>
      <c r="D840" s="65" t="s">
        <v>117</v>
      </c>
      <c r="E840" s="65" t="s">
        <v>4</v>
      </c>
      <c r="F840" s="65" t="s">
        <v>140</v>
      </c>
      <c r="G840" s="65" t="s">
        <v>29</v>
      </c>
      <c r="H840" s="65" t="s">
        <v>195</v>
      </c>
      <c r="I840" s="132" t="s">
        <v>196</v>
      </c>
      <c r="J840" s="65" t="s">
        <v>4</v>
      </c>
      <c r="K840" s="135" t="s">
        <v>282</v>
      </c>
      <c r="L840" s="65" t="s">
        <v>13</v>
      </c>
      <c r="M840" s="65" t="s">
        <v>197</v>
      </c>
      <c r="N840" s="65"/>
      <c r="O840" s="65" t="s">
        <v>109</v>
      </c>
      <c r="P840" s="65"/>
      <c r="Q840" s="180"/>
      <c r="R840" s="182"/>
      <c r="S840" s="184"/>
      <c r="T840" s="184"/>
    </row>
    <row r="841" spans="1:20" ht="17.25" customHeight="1" x14ac:dyDescent="0.35">
      <c r="A841" s="61">
        <v>1</v>
      </c>
      <c r="B841" s="11" t="s">
        <v>37</v>
      </c>
      <c r="C841" s="68" t="s">
        <v>20</v>
      </c>
      <c r="D841" s="61"/>
      <c r="E841" s="61"/>
      <c r="F841" s="61"/>
      <c r="G841" s="61"/>
      <c r="H841" s="61"/>
      <c r="I841" s="61"/>
      <c r="J841" s="61"/>
      <c r="K841" s="15"/>
      <c r="L841" s="61"/>
      <c r="M841" s="15"/>
      <c r="N841" s="61"/>
      <c r="O841" s="15"/>
      <c r="P841" s="61"/>
      <c r="Q841" s="69">
        <f>SUM(D841:P841)</f>
        <v>0</v>
      </c>
      <c r="R841" s="12">
        <f t="shared" ref="R841:R878" si="195">Q841*75</f>
        <v>0</v>
      </c>
      <c r="S841" s="13">
        <v>200</v>
      </c>
      <c r="T841" s="14">
        <f>R841*S841</f>
        <v>0</v>
      </c>
    </row>
    <row r="842" spans="1:20" ht="17.25" customHeight="1" x14ac:dyDescent="0.35">
      <c r="A842" s="61">
        <v>2</v>
      </c>
      <c r="B842" s="11" t="s">
        <v>40</v>
      </c>
      <c r="C842" s="68" t="s">
        <v>21</v>
      </c>
      <c r="D842" s="61"/>
      <c r="E842" s="61"/>
      <c r="F842" s="61"/>
      <c r="G842" s="61"/>
      <c r="H842" s="61"/>
      <c r="I842" s="61"/>
      <c r="J842" s="61"/>
      <c r="K842" s="15"/>
      <c r="L842" s="61"/>
      <c r="M842" s="15"/>
      <c r="N842" s="61"/>
      <c r="O842" s="61"/>
      <c r="P842" s="15"/>
      <c r="Q842" s="69">
        <f t="shared" ref="Q842:Q878" si="196">SUM(D842:P842)</f>
        <v>0</v>
      </c>
      <c r="R842" s="12">
        <f t="shared" si="195"/>
        <v>0</v>
      </c>
      <c r="S842" s="13">
        <v>350</v>
      </c>
      <c r="T842" s="14">
        <f t="shared" ref="T842:T878" si="197">R842*S842</f>
        <v>0</v>
      </c>
    </row>
    <row r="843" spans="1:20" ht="17.25" customHeight="1" x14ac:dyDescent="0.35">
      <c r="A843" s="61">
        <v>3</v>
      </c>
      <c r="B843" s="11" t="s">
        <v>38</v>
      </c>
      <c r="C843" s="68" t="s">
        <v>22</v>
      </c>
      <c r="D843" s="61"/>
      <c r="E843" s="61"/>
      <c r="F843" s="61"/>
      <c r="G843" s="61"/>
      <c r="H843" s="61"/>
      <c r="I843" s="61"/>
      <c r="J843" s="61"/>
      <c r="K843" s="61"/>
      <c r="L843" s="61"/>
      <c r="M843" s="15"/>
      <c r="N843" s="61"/>
      <c r="O843" s="61"/>
      <c r="P843" s="61"/>
      <c r="Q843" s="69">
        <f t="shared" si="196"/>
        <v>0</v>
      </c>
      <c r="R843" s="12">
        <f t="shared" si="195"/>
        <v>0</v>
      </c>
      <c r="S843" s="13">
        <v>90</v>
      </c>
      <c r="T843" s="14">
        <f t="shared" si="197"/>
        <v>0</v>
      </c>
    </row>
    <row r="844" spans="1:20" ht="17.25" customHeight="1" x14ac:dyDescent="0.35">
      <c r="A844" s="61">
        <v>4</v>
      </c>
      <c r="B844" s="11" t="s">
        <v>60</v>
      </c>
      <c r="C844" s="68" t="s">
        <v>22</v>
      </c>
      <c r="D844" s="61"/>
      <c r="E844" s="61"/>
      <c r="F844" s="61"/>
      <c r="G844" s="61"/>
      <c r="H844" s="61"/>
      <c r="I844" s="61"/>
      <c r="J844" s="61"/>
      <c r="K844" s="61"/>
      <c r="L844" s="61"/>
      <c r="M844" s="15"/>
      <c r="N844" s="61"/>
      <c r="O844" s="61"/>
      <c r="P844" s="61"/>
      <c r="Q844" s="69">
        <f t="shared" si="196"/>
        <v>0</v>
      </c>
      <c r="R844" s="12">
        <f t="shared" si="195"/>
        <v>0</v>
      </c>
      <c r="S844" s="13">
        <v>30</v>
      </c>
      <c r="T844" s="14">
        <f t="shared" si="197"/>
        <v>0</v>
      </c>
    </row>
    <row r="845" spans="1:20" ht="17.25" customHeight="1" x14ac:dyDescent="0.35">
      <c r="A845" s="61">
        <v>5</v>
      </c>
      <c r="B845" s="11" t="s">
        <v>112</v>
      </c>
      <c r="C845" s="68" t="s">
        <v>22</v>
      </c>
      <c r="D845" s="61"/>
      <c r="E845" s="61"/>
      <c r="F845" s="61"/>
      <c r="G845" s="61"/>
      <c r="H845" s="61"/>
      <c r="I845" s="61"/>
      <c r="J845" s="61"/>
      <c r="K845" s="61"/>
      <c r="L845" s="61"/>
      <c r="M845" s="15"/>
      <c r="N845" s="61"/>
      <c r="O845" s="61"/>
      <c r="P845" s="61"/>
      <c r="Q845" s="69">
        <f t="shared" si="196"/>
        <v>0</v>
      </c>
      <c r="R845" s="12">
        <f t="shared" si="195"/>
        <v>0</v>
      </c>
      <c r="S845" s="13">
        <v>50</v>
      </c>
      <c r="T845" s="14">
        <f t="shared" si="197"/>
        <v>0</v>
      </c>
    </row>
    <row r="846" spans="1:20" ht="17.25" customHeight="1" x14ac:dyDescent="0.35">
      <c r="A846" s="61">
        <v>6</v>
      </c>
      <c r="B846" s="11" t="s">
        <v>30</v>
      </c>
      <c r="C846" s="68" t="s">
        <v>21</v>
      </c>
      <c r="D846" s="61"/>
      <c r="E846" s="61"/>
      <c r="F846" s="61"/>
      <c r="G846" s="61"/>
      <c r="H846" s="15"/>
      <c r="I846" s="61"/>
      <c r="J846" s="61"/>
      <c r="K846" s="61"/>
      <c r="L846" s="61"/>
      <c r="M846" s="61"/>
      <c r="N846" s="61"/>
      <c r="O846" s="61"/>
      <c r="P846" s="61"/>
      <c r="Q846" s="69">
        <f t="shared" si="196"/>
        <v>0</v>
      </c>
      <c r="R846" s="12">
        <f t="shared" si="195"/>
        <v>0</v>
      </c>
      <c r="S846" s="13">
        <v>160</v>
      </c>
      <c r="T846" s="14">
        <f t="shared" si="197"/>
        <v>0</v>
      </c>
    </row>
    <row r="847" spans="1:20" ht="17.25" customHeight="1" x14ac:dyDescent="0.35">
      <c r="A847" s="61">
        <v>7</v>
      </c>
      <c r="B847" s="11" t="s">
        <v>31</v>
      </c>
      <c r="C847" s="68" t="s">
        <v>21</v>
      </c>
      <c r="D847" s="61"/>
      <c r="E847" s="61"/>
      <c r="F847" s="61"/>
      <c r="G847" s="61"/>
      <c r="H847" s="61"/>
      <c r="I847" s="61"/>
      <c r="J847" s="61"/>
      <c r="K847" s="15"/>
      <c r="L847" s="61"/>
      <c r="M847" s="15"/>
      <c r="N847" s="61"/>
      <c r="O847" s="61"/>
      <c r="P847" s="61"/>
      <c r="Q847" s="69">
        <f t="shared" si="196"/>
        <v>0</v>
      </c>
      <c r="R847" s="12">
        <f t="shared" si="195"/>
        <v>0</v>
      </c>
      <c r="S847" s="13">
        <v>350</v>
      </c>
      <c r="T847" s="14">
        <f t="shared" si="197"/>
        <v>0</v>
      </c>
    </row>
    <row r="848" spans="1:20" ht="17.25" customHeight="1" x14ac:dyDescent="0.35">
      <c r="A848" s="61">
        <v>8</v>
      </c>
      <c r="B848" s="11" t="s">
        <v>25</v>
      </c>
      <c r="C848" s="68" t="s">
        <v>21</v>
      </c>
      <c r="D848" s="61"/>
      <c r="E848" s="61"/>
      <c r="F848" s="61"/>
      <c r="G848" s="61"/>
      <c r="H848" s="15">
        <v>0.03</v>
      </c>
      <c r="I848" s="15">
        <v>7.4999999999999997E-2</v>
      </c>
      <c r="J848" s="61"/>
      <c r="K848" s="61"/>
      <c r="L848" s="61"/>
      <c r="M848" s="61"/>
      <c r="N848" s="61"/>
      <c r="O848" s="61"/>
      <c r="P848" s="61"/>
      <c r="Q848" s="69">
        <f t="shared" si="196"/>
        <v>0.105</v>
      </c>
      <c r="R848" s="12">
        <f t="shared" si="195"/>
        <v>7.875</v>
      </c>
      <c r="S848" s="13">
        <v>2600</v>
      </c>
      <c r="T848" s="14">
        <f t="shared" si="197"/>
        <v>20475</v>
      </c>
    </row>
    <row r="849" spans="1:20" ht="17.25" customHeight="1" x14ac:dyDescent="0.35">
      <c r="A849" s="61">
        <v>9</v>
      </c>
      <c r="B849" s="11" t="s">
        <v>63</v>
      </c>
      <c r="C849" s="68" t="s">
        <v>21</v>
      </c>
      <c r="D849" s="61"/>
      <c r="E849" s="61"/>
      <c r="F849" s="61"/>
      <c r="G849" s="61"/>
      <c r="H849" s="61"/>
      <c r="I849" s="61"/>
      <c r="J849" s="61"/>
      <c r="K849" s="15"/>
      <c r="L849" s="61"/>
      <c r="M849" s="15"/>
      <c r="N849" s="61"/>
      <c r="O849" s="61"/>
      <c r="P849" s="61"/>
      <c r="Q849" s="69">
        <f t="shared" si="196"/>
        <v>0</v>
      </c>
      <c r="R849" s="12">
        <f t="shared" si="195"/>
        <v>0</v>
      </c>
      <c r="S849" s="13">
        <v>500</v>
      </c>
      <c r="T849" s="14">
        <f t="shared" si="197"/>
        <v>0</v>
      </c>
    </row>
    <row r="850" spans="1:20" ht="17.25" customHeight="1" x14ac:dyDescent="0.35">
      <c r="A850" s="61">
        <v>10</v>
      </c>
      <c r="B850" s="11" t="s">
        <v>33</v>
      </c>
      <c r="C850" s="68" t="s">
        <v>22</v>
      </c>
      <c r="D850" s="61"/>
      <c r="E850" s="61"/>
      <c r="F850" s="61"/>
      <c r="G850" s="61"/>
      <c r="H850" s="61"/>
      <c r="I850" s="61"/>
      <c r="J850" s="61"/>
      <c r="K850" s="61"/>
      <c r="L850" s="61"/>
      <c r="M850" s="15">
        <v>0.02</v>
      </c>
      <c r="N850" s="61"/>
      <c r="O850" s="61"/>
      <c r="P850" s="61"/>
      <c r="Q850" s="69">
        <f t="shared" si="196"/>
        <v>0.02</v>
      </c>
      <c r="R850" s="12">
        <f t="shared" si="195"/>
        <v>1.5</v>
      </c>
      <c r="S850" s="13">
        <v>55</v>
      </c>
      <c r="T850" s="14">
        <f t="shared" si="197"/>
        <v>82.5</v>
      </c>
    </row>
    <row r="851" spans="1:20" ht="17.25" customHeight="1" x14ac:dyDescent="0.35">
      <c r="A851" s="61">
        <v>11</v>
      </c>
      <c r="B851" s="11" t="s">
        <v>51</v>
      </c>
      <c r="C851" s="68" t="s">
        <v>21</v>
      </c>
      <c r="D851" s="61"/>
      <c r="E851" s="61"/>
      <c r="F851" s="61"/>
      <c r="G851" s="61"/>
      <c r="H851" s="61"/>
      <c r="I851" s="61"/>
      <c r="J851" s="61"/>
      <c r="K851" s="15"/>
      <c r="L851" s="61"/>
      <c r="M851" s="15"/>
      <c r="N851" s="61"/>
      <c r="O851" s="61"/>
      <c r="P851" s="61"/>
      <c r="Q851" s="69">
        <f t="shared" si="196"/>
        <v>0</v>
      </c>
      <c r="R851" s="12">
        <f t="shared" si="195"/>
        <v>0</v>
      </c>
      <c r="S851" s="13">
        <v>1500</v>
      </c>
      <c r="T851" s="14">
        <f t="shared" si="197"/>
        <v>0</v>
      </c>
    </row>
    <row r="852" spans="1:20" ht="17.25" customHeight="1" x14ac:dyDescent="0.35">
      <c r="A852" s="61">
        <v>12</v>
      </c>
      <c r="B852" s="11" t="s">
        <v>42</v>
      </c>
      <c r="C852" s="68" t="s">
        <v>21</v>
      </c>
      <c r="D852" s="61"/>
      <c r="E852" s="61"/>
      <c r="F852" s="61"/>
      <c r="G852" s="61"/>
      <c r="H852" s="15">
        <v>0.03</v>
      </c>
      <c r="I852" s="15">
        <v>7.0000000000000007E-2</v>
      </c>
      <c r="J852" s="61"/>
      <c r="K852" s="61"/>
      <c r="L852" s="61"/>
      <c r="M852" s="15"/>
      <c r="N852" s="61"/>
      <c r="O852" s="61"/>
      <c r="P852" s="61"/>
      <c r="Q852" s="69">
        <f t="shared" si="196"/>
        <v>0.1</v>
      </c>
      <c r="R852" s="12">
        <f t="shared" si="195"/>
        <v>7.5</v>
      </c>
      <c r="S852" s="13">
        <v>160</v>
      </c>
      <c r="T852" s="14">
        <f t="shared" si="197"/>
        <v>1200</v>
      </c>
    </row>
    <row r="853" spans="1:20" ht="17.25" customHeight="1" x14ac:dyDescent="0.35">
      <c r="A853" s="61">
        <v>13</v>
      </c>
      <c r="B853" s="11" t="s">
        <v>32</v>
      </c>
      <c r="C853" s="68" t="s">
        <v>21</v>
      </c>
      <c r="D853" s="61"/>
      <c r="E853" s="61"/>
      <c r="F853" s="61"/>
      <c r="G853" s="61"/>
      <c r="H853" s="61"/>
      <c r="I853" s="61"/>
      <c r="J853" s="61"/>
      <c r="K853" s="61"/>
      <c r="L853" s="61"/>
      <c r="M853" s="15"/>
      <c r="N853" s="61"/>
      <c r="O853" s="61"/>
      <c r="P853" s="15"/>
      <c r="Q853" s="69">
        <f t="shared" si="196"/>
        <v>0</v>
      </c>
      <c r="R853" s="12">
        <f t="shared" si="195"/>
        <v>0</v>
      </c>
      <c r="S853" s="13">
        <v>750</v>
      </c>
      <c r="T853" s="14">
        <f t="shared" si="197"/>
        <v>0</v>
      </c>
    </row>
    <row r="854" spans="1:20" ht="17.25" customHeight="1" x14ac:dyDescent="0.35">
      <c r="A854" s="61">
        <v>14</v>
      </c>
      <c r="B854" s="11" t="s">
        <v>5</v>
      </c>
      <c r="C854" s="68" t="s">
        <v>21</v>
      </c>
      <c r="D854" s="15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9">
        <f t="shared" si="196"/>
        <v>0</v>
      </c>
      <c r="R854" s="12">
        <f t="shared" si="195"/>
        <v>0</v>
      </c>
      <c r="S854" s="13">
        <v>250</v>
      </c>
      <c r="T854" s="14">
        <f t="shared" si="197"/>
        <v>0</v>
      </c>
    </row>
    <row r="855" spans="1:20" ht="17.25" customHeight="1" x14ac:dyDescent="0.35">
      <c r="A855" s="61">
        <v>15</v>
      </c>
      <c r="B855" s="11" t="s">
        <v>35</v>
      </c>
      <c r="C855" s="68" t="s">
        <v>21</v>
      </c>
      <c r="D855" s="15"/>
      <c r="E855" s="15"/>
      <c r="F855" s="61"/>
      <c r="G855" s="61"/>
      <c r="H855" s="15">
        <v>0.02</v>
      </c>
      <c r="I855" s="15"/>
      <c r="J855" s="61"/>
      <c r="K855" s="61"/>
      <c r="L855" s="61"/>
      <c r="M855" s="61"/>
      <c r="N855" s="61"/>
      <c r="O855" s="61"/>
      <c r="P855" s="61"/>
      <c r="Q855" s="69">
        <f t="shared" si="196"/>
        <v>0.02</v>
      </c>
      <c r="R855" s="12">
        <f t="shared" si="195"/>
        <v>1.5</v>
      </c>
      <c r="S855" s="13">
        <v>600</v>
      </c>
      <c r="T855" s="14">
        <f t="shared" si="197"/>
        <v>900</v>
      </c>
    </row>
    <row r="856" spans="1:20" ht="17.25" customHeight="1" x14ac:dyDescent="0.35">
      <c r="A856" s="61">
        <v>16</v>
      </c>
      <c r="B856" s="11" t="s">
        <v>101</v>
      </c>
      <c r="C856" s="68" t="s">
        <v>21</v>
      </c>
      <c r="D856" s="61"/>
      <c r="E856" s="61"/>
      <c r="F856" s="61"/>
      <c r="G856" s="61"/>
      <c r="H856" s="61"/>
      <c r="I856" s="61"/>
      <c r="J856" s="61"/>
      <c r="K856" s="15"/>
      <c r="L856" s="61"/>
      <c r="M856" s="15"/>
      <c r="N856" s="61"/>
      <c r="O856" s="61"/>
      <c r="P856" s="61"/>
      <c r="Q856" s="69">
        <f t="shared" si="196"/>
        <v>0</v>
      </c>
      <c r="R856" s="12">
        <f t="shared" si="195"/>
        <v>0</v>
      </c>
      <c r="S856" s="13">
        <v>600</v>
      </c>
      <c r="T856" s="14">
        <f t="shared" si="197"/>
        <v>0</v>
      </c>
    </row>
    <row r="857" spans="1:20" ht="17.25" customHeight="1" x14ac:dyDescent="0.35">
      <c r="A857" s="61">
        <v>17</v>
      </c>
      <c r="B857" s="11" t="s">
        <v>59</v>
      </c>
      <c r="C857" s="68" t="s">
        <v>21</v>
      </c>
      <c r="D857" s="61"/>
      <c r="E857" s="61"/>
      <c r="F857" s="61"/>
      <c r="G857" s="61"/>
      <c r="H857" s="61"/>
      <c r="I857" s="61"/>
      <c r="J857" s="61"/>
      <c r="K857" s="61"/>
      <c r="L857" s="15">
        <v>0.02</v>
      </c>
      <c r="M857" s="15"/>
      <c r="N857" s="61"/>
      <c r="O857" s="61">
        <v>0.02</v>
      </c>
      <c r="P857" s="61"/>
      <c r="Q857" s="69">
        <f t="shared" si="196"/>
        <v>0.04</v>
      </c>
      <c r="R857" s="12">
        <f t="shared" si="195"/>
        <v>3</v>
      </c>
      <c r="S857" s="13">
        <v>600</v>
      </c>
      <c r="T857" s="14">
        <f t="shared" si="197"/>
        <v>1800</v>
      </c>
    </row>
    <row r="858" spans="1:20" ht="17.25" customHeight="1" x14ac:dyDescent="0.35">
      <c r="A858" s="61">
        <v>18</v>
      </c>
      <c r="B858" s="11" t="s">
        <v>43</v>
      </c>
      <c r="C858" s="68" t="s">
        <v>21</v>
      </c>
      <c r="D858" s="15">
        <v>6.0000000000000001E-3</v>
      </c>
      <c r="E858" s="61"/>
      <c r="F858" s="61"/>
      <c r="G858" s="15">
        <v>5.0000000000000001E-3</v>
      </c>
      <c r="H858" s="61"/>
      <c r="I858" s="61"/>
      <c r="J858" s="61"/>
      <c r="K858" s="61"/>
      <c r="L858" s="15">
        <v>6.0000000000000001E-3</v>
      </c>
      <c r="M858" s="61">
        <v>5.0000000000000001E-3</v>
      </c>
      <c r="N858" s="61"/>
      <c r="O858" s="61">
        <v>6.0000000000000001E-3</v>
      </c>
      <c r="P858" s="61"/>
      <c r="Q858" s="69">
        <f t="shared" si="196"/>
        <v>2.8000000000000004E-2</v>
      </c>
      <c r="R858" s="12">
        <f t="shared" si="195"/>
        <v>2.1</v>
      </c>
      <c r="S858" s="13">
        <v>460</v>
      </c>
      <c r="T858" s="14">
        <f t="shared" si="197"/>
        <v>966</v>
      </c>
    </row>
    <row r="859" spans="1:20" ht="17.25" customHeight="1" x14ac:dyDescent="0.35">
      <c r="A859" s="61">
        <v>19</v>
      </c>
      <c r="B859" s="11" t="s">
        <v>54</v>
      </c>
      <c r="C859" s="68" t="s">
        <v>21</v>
      </c>
      <c r="D859" s="61"/>
      <c r="E859" s="61"/>
      <c r="F859" s="61"/>
      <c r="G859" s="61"/>
      <c r="H859" s="15"/>
      <c r="I859" s="61"/>
      <c r="J859" s="61"/>
      <c r="K859" s="15"/>
      <c r="L859" s="61"/>
      <c r="M859" s="15"/>
      <c r="N859" s="61"/>
      <c r="O859" s="61"/>
      <c r="P859" s="61"/>
      <c r="Q859" s="69">
        <f t="shared" si="196"/>
        <v>0</v>
      </c>
      <c r="R859" s="12">
        <f t="shared" si="195"/>
        <v>0</v>
      </c>
      <c r="S859" s="13">
        <v>250</v>
      </c>
      <c r="T859" s="14">
        <f t="shared" si="197"/>
        <v>0</v>
      </c>
    </row>
    <row r="860" spans="1:20" ht="17.25" customHeight="1" x14ac:dyDescent="0.35">
      <c r="A860" s="61">
        <v>20</v>
      </c>
      <c r="B860" s="11" t="s">
        <v>50</v>
      </c>
      <c r="C860" s="68" t="s">
        <v>21</v>
      </c>
      <c r="D860" s="61"/>
      <c r="E860" s="61"/>
      <c r="F860" s="61"/>
      <c r="G860" s="61"/>
      <c r="H860" s="15"/>
      <c r="I860" s="61"/>
      <c r="J860" s="61"/>
      <c r="K860" s="15"/>
      <c r="L860" s="61"/>
      <c r="M860" s="15"/>
      <c r="N860" s="61"/>
      <c r="O860" s="61"/>
      <c r="P860" s="61"/>
      <c r="Q860" s="69">
        <f t="shared" si="196"/>
        <v>0</v>
      </c>
      <c r="R860" s="12">
        <f t="shared" si="195"/>
        <v>0</v>
      </c>
      <c r="S860" s="13">
        <v>220</v>
      </c>
      <c r="T860" s="14">
        <f t="shared" si="197"/>
        <v>0</v>
      </c>
    </row>
    <row r="861" spans="1:20" ht="17.25" customHeight="1" x14ac:dyDescent="0.35">
      <c r="A861" s="61">
        <v>21</v>
      </c>
      <c r="B861" s="11" t="s">
        <v>45</v>
      </c>
      <c r="C861" s="68" t="s">
        <v>21</v>
      </c>
      <c r="D861" s="61">
        <v>0.03</v>
      </c>
      <c r="E861" s="61"/>
      <c r="F861" s="61"/>
      <c r="G861" s="61"/>
      <c r="H861" s="15"/>
      <c r="I861" s="15">
        <v>3.5000000000000003E-2</v>
      </c>
      <c r="J861" s="61"/>
      <c r="K861" s="61"/>
      <c r="L861" s="61"/>
      <c r="M861" s="61"/>
      <c r="N861" s="61"/>
      <c r="O861" s="61"/>
      <c r="P861" s="61"/>
      <c r="Q861" s="69">
        <f t="shared" si="196"/>
        <v>6.5000000000000002E-2</v>
      </c>
      <c r="R861" s="12">
        <f t="shared" si="195"/>
        <v>4.875</v>
      </c>
      <c r="S861" s="13">
        <v>365</v>
      </c>
      <c r="T861" s="14">
        <f t="shared" si="197"/>
        <v>1779.375</v>
      </c>
    </row>
    <row r="862" spans="1:20" ht="17.25" customHeight="1" x14ac:dyDescent="0.35">
      <c r="A862" s="61">
        <v>22</v>
      </c>
      <c r="B862" s="11" t="s">
        <v>49</v>
      </c>
      <c r="C862" s="68" t="s">
        <v>21</v>
      </c>
      <c r="D862" s="61"/>
      <c r="E862" s="61"/>
      <c r="F862" s="61"/>
      <c r="G862" s="61"/>
      <c r="H862" s="61"/>
      <c r="I862" s="15"/>
      <c r="J862" s="61"/>
      <c r="K862" s="61"/>
      <c r="L862" s="61"/>
      <c r="M862" s="61"/>
      <c r="N862" s="61"/>
      <c r="O862" s="61"/>
      <c r="P862" s="61"/>
      <c r="Q862" s="69">
        <f t="shared" si="196"/>
        <v>0</v>
      </c>
      <c r="R862" s="12">
        <f t="shared" si="195"/>
        <v>0</v>
      </c>
      <c r="S862" s="13">
        <v>520</v>
      </c>
      <c r="T862" s="14">
        <f t="shared" si="197"/>
        <v>0</v>
      </c>
    </row>
    <row r="863" spans="1:20" ht="17.25" customHeight="1" x14ac:dyDescent="0.35">
      <c r="A863" s="61">
        <v>23</v>
      </c>
      <c r="B863" s="11" t="s">
        <v>4</v>
      </c>
      <c r="C863" s="68" t="s">
        <v>21</v>
      </c>
      <c r="D863" s="61"/>
      <c r="E863" s="15">
        <v>0.03</v>
      </c>
      <c r="F863" s="15"/>
      <c r="G863" s="61"/>
      <c r="H863" s="61"/>
      <c r="I863" s="61"/>
      <c r="J863" s="15">
        <v>7.0000000000000007E-2</v>
      </c>
      <c r="K863" s="61"/>
      <c r="L863" s="61"/>
      <c r="M863" s="61"/>
      <c r="N863" s="15"/>
      <c r="O863" s="61"/>
      <c r="P863" s="61"/>
      <c r="Q863" s="69">
        <f t="shared" si="196"/>
        <v>0.1</v>
      </c>
      <c r="R863" s="12">
        <f t="shared" si="195"/>
        <v>7.5</v>
      </c>
      <c r="S863" s="13">
        <v>95</v>
      </c>
      <c r="T863" s="14">
        <f t="shared" si="197"/>
        <v>712.5</v>
      </c>
    </row>
    <row r="864" spans="1:20" ht="17.25" customHeight="1" x14ac:dyDescent="0.35">
      <c r="A864" s="61">
        <v>24</v>
      </c>
      <c r="B864" s="11" t="s">
        <v>6</v>
      </c>
      <c r="C864" s="68" t="s">
        <v>20</v>
      </c>
      <c r="D864" s="61"/>
      <c r="E864" s="61"/>
      <c r="F864" s="61"/>
      <c r="G864" s="61"/>
      <c r="H864" s="61">
        <v>3.0000000000000001E-3</v>
      </c>
      <c r="I864" s="61">
        <v>5.0000000000000001E-3</v>
      </c>
      <c r="J864" s="61"/>
      <c r="K864" s="61"/>
      <c r="L864" s="61"/>
      <c r="M864" s="61">
        <v>5.0000000000000001E-3</v>
      </c>
      <c r="N864" s="61"/>
      <c r="O864" s="61"/>
      <c r="P864" s="61"/>
      <c r="Q864" s="69">
        <f t="shared" si="196"/>
        <v>1.3000000000000001E-2</v>
      </c>
      <c r="R864" s="12">
        <f t="shared" si="195"/>
        <v>0.97500000000000009</v>
      </c>
      <c r="S864" s="13">
        <v>520</v>
      </c>
      <c r="T864" s="14">
        <f t="shared" si="197"/>
        <v>507.00000000000006</v>
      </c>
    </row>
    <row r="865" spans="1:20" ht="17.25" customHeight="1" x14ac:dyDescent="0.35">
      <c r="A865" s="61">
        <v>25</v>
      </c>
      <c r="B865" s="11" t="s">
        <v>101</v>
      </c>
      <c r="C865" s="68" t="s">
        <v>21</v>
      </c>
      <c r="D865" s="61"/>
      <c r="E865" s="61"/>
      <c r="F865" s="61"/>
      <c r="G865" s="61"/>
      <c r="H865" s="15">
        <v>0.03</v>
      </c>
      <c r="I865" s="61"/>
      <c r="J865" s="61"/>
      <c r="K865" s="61"/>
      <c r="L865" s="61"/>
      <c r="M865" s="15"/>
      <c r="N865" s="61"/>
      <c r="O865" s="61"/>
      <c r="P865" s="61"/>
      <c r="Q865" s="69">
        <f t="shared" si="196"/>
        <v>0.03</v>
      </c>
      <c r="R865" s="12">
        <f t="shared" si="195"/>
        <v>2.25</v>
      </c>
      <c r="S865" s="13">
        <v>380</v>
      </c>
      <c r="T865" s="14">
        <f t="shared" si="197"/>
        <v>855</v>
      </c>
    </row>
    <row r="866" spans="1:20" ht="17.25" customHeight="1" x14ac:dyDescent="0.35">
      <c r="A866" s="61">
        <v>26</v>
      </c>
      <c r="B866" s="11" t="s">
        <v>8</v>
      </c>
      <c r="C866" s="68" t="s">
        <v>21</v>
      </c>
      <c r="D866" s="61"/>
      <c r="E866" s="61"/>
      <c r="F866" s="61"/>
      <c r="G866" s="61"/>
      <c r="H866" s="15">
        <v>1.2E-2</v>
      </c>
      <c r="I866" s="15">
        <v>2.4E-2</v>
      </c>
      <c r="J866" s="61"/>
      <c r="K866" s="61"/>
      <c r="L866" s="61"/>
      <c r="M866" s="61"/>
      <c r="N866" s="61"/>
      <c r="O866" s="61"/>
      <c r="P866" s="61"/>
      <c r="Q866" s="69">
        <f t="shared" si="196"/>
        <v>3.6000000000000004E-2</v>
      </c>
      <c r="R866" s="12">
        <f t="shared" si="195"/>
        <v>2.7</v>
      </c>
      <c r="S866" s="13">
        <v>90</v>
      </c>
      <c r="T866" s="14">
        <f t="shared" si="197"/>
        <v>243.00000000000003</v>
      </c>
    </row>
    <row r="867" spans="1:20" ht="17.25" customHeight="1" x14ac:dyDescent="0.35">
      <c r="A867" s="61">
        <v>27</v>
      </c>
      <c r="B867" s="11" t="s">
        <v>46</v>
      </c>
      <c r="C867" s="68" t="s">
        <v>21</v>
      </c>
      <c r="D867" s="61"/>
      <c r="E867" s="61"/>
      <c r="F867" s="61"/>
      <c r="G867" s="61"/>
      <c r="H867" s="61"/>
      <c r="I867" s="61"/>
      <c r="J867" s="61"/>
      <c r="K867" s="61"/>
      <c r="L867" s="61"/>
      <c r="M867" s="15"/>
      <c r="N867" s="61"/>
      <c r="O867" s="61"/>
      <c r="P867" s="61"/>
      <c r="Q867" s="69">
        <f t="shared" si="196"/>
        <v>0</v>
      </c>
      <c r="R867" s="12">
        <f t="shared" si="195"/>
        <v>0</v>
      </c>
      <c r="S867" s="13">
        <v>400</v>
      </c>
      <c r="T867" s="14">
        <f t="shared" si="197"/>
        <v>0</v>
      </c>
    </row>
    <row r="868" spans="1:20" ht="17.25" customHeight="1" x14ac:dyDescent="0.35">
      <c r="A868" s="61">
        <v>28</v>
      </c>
      <c r="B868" s="11" t="s">
        <v>141</v>
      </c>
      <c r="C868" s="68" t="s">
        <v>21</v>
      </c>
      <c r="D868" s="15">
        <v>6.0000000000000001E-3</v>
      </c>
      <c r="E868" s="61"/>
      <c r="F868" s="15">
        <v>1.4999999999999999E-2</v>
      </c>
      <c r="G868" s="61"/>
      <c r="H868" s="61"/>
      <c r="I868" s="61"/>
      <c r="J868" s="61"/>
      <c r="K868" s="61"/>
      <c r="L868" s="61"/>
      <c r="M868" s="61">
        <v>6.0000000000000001E-3</v>
      </c>
      <c r="N868" s="61"/>
      <c r="O868" s="61"/>
      <c r="P868" s="61"/>
      <c r="Q868" s="69">
        <f t="shared" si="196"/>
        <v>2.6999999999999996E-2</v>
      </c>
      <c r="R868" s="12">
        <f t="shared" si="195"/>
        <v>2.0249999999999999</v>
      </c>
      <c r="S868" s="13">
        <v>900</v>
      </c>
      <c r="T868" s="14">
        <f t="shared" si="197"/>
        <v>1822.5</v>
      </c>
    </row>
    <row r="869" spans="1:20" ht="17.25" customHeight="1" x14ac:dyDescent="0.35">
      <c r="A869" s="61">
        <v>29</v>
      </c>
      <c r="B869" s="11" t="s">
        <v>41</v>
      </c>
      <c r="C869" s="68" t="s">
        <v>22</v>
      </c>
      <c r="D869" s="61"/>
      <c r="E869" s="61"/>
      <c r="F869" s="61"/>
      <c r="G869" s="61"/>
      <c r="H869" s="61"/>
      <c r="I869" s="61"/>
      <c r="J869" s="61"/>
      <c r="K869" s="81"/>
      <c r="L869" s="81"/>
      <c r="M869" s="15"/>
      <c r="N869" s="61"/>
      <c r="O869" s="61"/>
      <c r="P869" s="61"/>
      <c r="Q869" s="69">
        <f t="shared" si="196"/>
        <v>0</v>
      </c>
      <c r="R869" s="12">
        <f t="shared" si="195"/>
        <v>0</v>
      </c>
      <c r="S869" s="13">
        <v>25</v>
      </c>
      <c r="T869" s="14">
        <f t="shared" si="197"/>
        <v>0</v>
      </c>
    </row>
    <row r="870" spans="1:20" ht="17.25" customHeight="1" x14ac:dyDescent="0.35">
      <c r="A870" s="61">
        <v>30</v>
      </c>
      <c r="B870" s="11" t="s">
        <v>9</v>
      </c>
      <c r="C870" s="68" t="s">
        <v>21</v>
      </c>
      <c r="D870" s="61"/>
      <c r="E870" s="61"/>
      <c r="F870" s="61"/>
      <c r="G870" s="61"/>
      <c r="H870" s="15">
        <v>1.2E-2</v>
      </c>
      <c r="I870" s="15">
        <v>2.5999999999999999E-2</v>
      </c>
      <c r="J870" s="61"/>
      <c r="K870" s="81"/>
      <c r="L870" s="81"/>
      <c r="M870" s="61"/>
      <c r="N870" s="61"/>
      <c r="O870" s="61"/>
      <c r="P870" s="61"/>
      <c r="Q870" s="69">
        <f t="shared" si="196"/>
        <v>3.7999999999999999E-2</v>
      </c>
      <c r="R870" s="12">
        <f t="shared" si="195"/>
        <v>2.85</v>
      </c>
      <c r="S870" s="13">
        <v>200</v>
      </c>
      <c r="T870" s="14">
        <f t="shared" si="197"/>
        <v>570</v>
      </c>
    </row>
    <row r="871" spans="1:20" ht="17.25" customHeight="1" x14ac:dyDescent="0.35">
      <c r="A871" s="61">
        <v>31</v>
      </c>
      <c r="B871" s="11" t="s">
        <v>24</v>
      </c>
      <c r="C871" s="68" t="s">
        <v>20</v>
      </c>
      <c r="D871" s="15">
        <v>0.18</v>
      </c>
      <c r="E871" s="61"/>
      <c r="F871" s="61"/>
      <c r="G871" s="15">
        <v>0.1</v>
      </c>
      <c r="H871" s="61"/>
      <c r="I871" s="61"/>
      <c r="J871" s="61"/>
      <c r="K871" s="81"/>
      <c r="L871" s="81"/>
      <c r="M871" s="15"/>
      <c r="N871" s="61"/>
      <c r="O871" s="15"/>
      <c r="P871" s="61"/>
      <c r="Q871" s="69">
        <f t="shared" si="196"/>
        <v>0.28000000000000003</v>
      </c>
      <c r="R871" s="12">
        <f t="shared" si="195"/>
        <v>21.000000000000004</v>
      </c>
      <c r="S871" s="13">
        <v>190</v>
      </c>
      <c r="T871" s="14">
        <f t="shared" si="197"/>
        <v>3990.0000000000005</v>
      </c>
    </row>
    <row r="872" spans="1:20" ht="17.25" customHeight="1" x14ac:dyDescent="0.35">
      <c r="A872" s="61">
        <v>32</v>
      </c>
      <c r="B872" s="11" t="s">
        <v>44</v>
      </c>
      <c r="C872" s="68" t="s">
        <v>20</v>
      </c>
      <c r="D872" s="61"/>
      <c r="E872" s="61"/>
      <c r="F872" s="61"/>
      <c r="G872" s="61"/>
      <c r="H872" s="61">
        <v>3.0000000000000001E-3</v>
      </c>
      <c r="I872" s="61"/>
      <c r="J872" s="61"/>
      <c r="K872" s="61"/>
      <c r="L872" s="61"/>
      <c r="M872" s="61"/>
      <c r="N872" s="61"/>
      <c r="O872" s="61"/>
      <c r="P872" s="61"/>
      <c r="Q872" s="69">
        <f t="shared" si="196"/>
        <v>3.0000000000000001E-3</v>
      </c>
      <c r="R872" s="12">
        <f t="shared" si="195"/>
        <v>0.22500000000000001</v>
      </c>
      <c r="S872" s="13">
        <v>600</v>
      </c>
      <c r="T872" s="14">
        <f t="shared" si="197"/>
        <v>135</v>
      </c>
    </row>
    <row r="873" spans="1:20" ht="17.25" customHeight="1" x14ac:dyDescent="0.35">
      <c r="A873" s="61">
        <v>33</v>
      </c>
      <c r="B873" s="11" t="s">
        <v>34</v>
      </c>
      <c r="C873" s="68" t="s">
        <v>21</v>
      </c>
      <c r="D873" s="15"/>
      <c r="E873" s="61"/>
      <c r="F873" s="61"/>
      <c r="G873" s="61"/>
      <c r="H873" s="61"/>
      <c r="I873" s="61"/>
      <c r="J873" s="61"/>
      <c r="K873" s="61"/>
      <c r="L873" s="61"/>
      <c r="M873" s="15"/>
      <c r="N873" s="61"/>
      <c r="O873" s="61"/>
      <c r="P873" s="61"/>
      <c r="Q873" s="69">
        <f t="shared" si="196"/>
        <v>0</v>
      </c>
      <c r="R873" s="12">
        <f t="shared" si="195"/>
        <v>0</v>
      </c>
      <c r="S873" s="13">
        <v>500</v>
      </c>
      <c r="T873" s="14">
        <f t="shared" si="197"/>
        <v>0</v>
      </c>
    </row>
    <row r="874" spans="1:20" ht="17.25" customHeight="1" x14ac:dyDescent="0.35">
      <c r="A874" s="61">
        <v>34</v>
      </c>
      <c r="B874" s="11" t="s">
        <v>53</v>
      </c>
      <c r="C874" s="68" t="s">
        <v>21</v>
      </c>
      <c r="D874" s="61"/>
      <c r="E874" s="61"/>
      <c r="F874" s="61"/>
      <c r="G874" s="61"/>
      <c r="H874" s="61"/>
      <c r="I874" s="61"/>
      <c r="J874" s="61"/>
      <c r="K874" s="15"/>
      <c r="L874" s="61"/>
      <c r="M874" s="15"/>
      <c r="N874" s="61"/>
      <c r="O874" s="61"/>
      <c r="P874" s="61"/>
      <c r="Q874" s="69">
        <f t="shared" si="196"/>
        <v>0</v>
      </c>
      <c r="R874" s="12">
        <f t="shared" si="195"/>
        <v>0</v>
      </c>
      <c r="S874" s="13">
        <v>200</v>
      </c>
      <c r="T874" s="14">
        <f t="shared" si="197"/>
        <v>0</v>
      </c>
    </row>
    <row r="875" spans="1:20" ht="17.25" customHeight="1" x14ac:dyDescent="0.35">
      <c r="A875" s="61">
        <v>35</v>
      </c>
      <c r="B875" s="11" t="s">
        <v>283</v>
      </c>
      <c r="C875" s="68" t="s">
        <v>21</v>
      </c>
      <c r="D875" s="61"/>
      <c r="E875" s="61"/>
      <c r="F875" s="61"/>
      <c r="G875" s="61"/>
      <c r="H875" s="61"/>
      <c r="I875" s="61"/>
      <c r="J875" s="61"/>
      <c r="K875" s="15">
        <v>0.02</v>
      </c>
      <c r="L875" s="61"/>
      <c r="M875" s="15"/>
      <c r="N875" s="61"/>
      <c r="O875" s="61"/>
      <c r="P875" s="61"/>
      <c r="Q875" s="69">
        <f t="shared" si="196"/>
        <v>0.02</v>
      </c>
      <c r="R875" s="12">
        <f t="shared" si="195"/>
        <v>1.5</v>
      </c>
      <c r="S875" s="13">
        <v>200</v>
      </c>
      <c r="T875" s="14">
        <f t="shared" si="197"/>
        <v>300</v>
      </c>
    </row>
    <row r="876" spans="1:20" ht="17.25" customHeight="1" x14ac:dyDescent="0.35">
      <c r="A876" s="61">
        <v>36</v>
      </c>
      <c r="B876" s="11" t="s">
        <v>10</v>
      </c>
      <c r="C876" s="68" t="s">
        <v>21</v>
      </c>
      <c r="D876" s="61"/>
      <c r="E876" s="61"/>
      <c r="F876" s="61"/>
      <c r="G876" s="61"/>
      <c r="H876" s="61">
        <v>1E-3</v>
      </c>
      <c r="I876" s="61">
        <v>2E-3</v>
      </c>
      <c r="J876" s="61"/>
      <c r="K876" s="61">
        <v>1E-3</v>
      </c>
      <c r="L876" s="61"/>
      <c r="M876" s="61">
        <v>1E-3</v>
      </c>
      <c r="N876" s="61"/>
      <c r="O876" s="61"/>
      <c r="P876" s="61"/>
      <c r="Q876" s="69">
        <f t="shared" si="196"/>
        <v>5.0000000000000001E-3</v>
      </c>
      <c r="R876" s="12">
        <f t="shared" si="195"/>
        <v>0.375</v>
      </c>
      <c r="S876" s="13">
        <v>100</v>
      </c>
      <c r="T876" s="14">
        <f t="shared" si="197"/>
        <v>37.5</v>
      </c>
    </row>
    <row r="877" spans="1:20" ht="17.25" customHeight="1" x14ac:dyDescent="0.35">
      <c r="A877" s="61">
        <v>37</v>
      </c>
      <c r="B877" s="11" t="s">
        <v>7</v>
      </c>
      <c r="C877" s="68" t="s">
        <v>21</v>
      </c>
      <c r="D877" s="61"/>
      <c r="E877" s="61"/>
      <c r="F877" s="61"/>
      <c r="G877" s="61"/>
      <c r="H877" s="15"/>
      <c r="I877" s="15"/>
      <c r="J877" s="61"/>
      <c r="K877" s="61"/>
      <c r="L877" s="61"/>
      <c r="M877" s="15">
        <v>3.5000000000000003E-2</v>
      </c>
      <c r="N877" s="61"/>
      <c r="O877" s="61"/>
      <c r="P877" s="61"/>
      <c r="Q877" s="69">
        <f t="shared" si="196"/>
        <v>3.5000000000000003E-2</v>
      </c>
      <c r="R877" s="12">
        <f t="shared" si="195"/>
        <v>2.6250000000000004</v>
      </c>
      <c r="S877" s="13">
        <v>400</v>
      </c>
      <c r="T877" s="14">
        <f t="shared" si="197"/>
        <v>1050.0000000000002</v>
      </c>
    </row>
    <row r="878" spans="1:20" ht="17.25" customHeight="1" x14ac:dyDescent="0.35">
      <c r="A878" s="61">
        <v>38</v>
      </c>
      <c r="B878" s="11" t="s">
        <v>56</v>
      </c>
      <c r="C878" s="68" t="s">
        <v>21</v>
      </c>
      <c r="D878" s="61"/>
      <c r="E878" s="61"/>
      <c r="F878" s="61"/>
      <c r="G878" s="61">
        <v>1E-3</v>
      </c>
      <c r="H878" s="61"/>
      <c r="I878" s="61"/>
      <c r="J878" s="61"/>
      <c r="K878" s="61"/>
      <c r="L878" s="61"/>
      <c r="M878" s="61"/>
      <c r="N878" s="61"/>
      <c r="O878" s="61"/>
      <c r="P878" s="61"/>
      <c r="Q878" s="69">
        <f t="shared" si="196"/>
        <v>1E-3</v>
      </c>
      <c r="R878" s="12">
        <f t="shared" si="195"/>
        <v>7.4999999999999997E-2</v>
      </c>
      <c r="S878" s="13">
        <v>1000</v>
      </c>
      <c r="T878" s="14">
        <f t="shared" si="197"/>
        <v>75</v>
      </c>
    </row>
    <row r="879" spans="1:20" ht="37.5" customHeight="1" x14ac:dyDescent="0.35">
      <c r="A879" s="62"/>
      <c r="B879" s="16" t="s">
        <v>26</v>
      </c>
      <c r="C879" s="59"/>
      <c r="D879" s="114">
        <f>SUM(D841:D878)</f>
        <v>0.22199999999999998</v>
      </c>
      <c r="E879" s="114">
        <f t="shared" ref="E879" si="198">SUM(E841:E878)</f>
        <v>0.03</v>
      </c>
      <c r="F879" s="114">
        <f t="shared" ref="F879" si="199">SUM(F841:F878)</f>
        <v>1.4999999999999999E-2</v>
      </c>
      <c r="G879" s="114">
        <f t="shared" ref="G879" si="200">SUM(G841:G878)</f>
        <v>0.10600000000000001</v>
      </c>
      <c r="H879" s="114">
        <f t="shared" ref="H879:I879" si="201">SUM(H841:H878)</f>
        <v>0.14100000000000001</v>
      </c>
      <c r="I879" s="114">
        <f t="shared" si="201"/>
        <v>0.23700000000000002</v>
      </c>
      <c r="J879" s="114">
        <f t="shared" ref="J879" si="202">SUM(J841:J878)</f>
        <v>7.0000000000000007E-2</v>
      </c>
      <c r="K879" s="114">
        <f t="shared" ref="K879" si="203">SUM(K841:K878)</f>
        <v>2.1000000000000001E-2</v>
      </c>
      <c r="L879" s="114">
        <f t="shared" ref="L879" si="204">SUM(L841:L878)</f>
        <v>2.6000000000000002E-2</v>
      </c>
      <c r="M879" s="114">
        <f t="shared" ref="M879" si="205">SUM(M841:M878)</f>
        <v>7.2000000000000008E-2</v>
      </c>
      <c r="N879" s="114">
        <f t="shared" ref="N879" si="206">SUM(N841:N878)</f>
        <v>0</v>
      </c>
      <c r="O879" s="114">
        <f t="shared" ref="O879" si="207">SUM(O841:O878)</f>
        <v>2.6000000000000002E-2</v>
      </c>
      <c r="P879" s="114">
        <f>SUM(P841:P878)</f>
        <v>0</v>
      </c>
      <c r="Q879" s="70"/>
      <c r="R879" s="55">
        <f>SUM(R841:R878)</f>
        <v>72.45</v>
      </c>
      <c r="S879" s="17"/>
      <c r="T879" s="17">
        <f>SUM(T841:T878)</f>
        <v>37500.375</v>
      </c>
    </row>
    <row r="880" spans="1:20" ht="21.75" customHeight="1" x14ac:dyDescent="0.35">
      <c r="A880" s="4"/>
      <c r="B880" s="63"/>
      <c r="C880" s="4"/>
      <c r="D880" s="1"/>
      <c r="E880" s="1"/>
      <c r="F880" s="1"/>
      <c r="G880" s="1"/>
      <c r="H880" s="4"/>
      <c r="I880" s="4"/>
      <c r="J880" s="4"/>
      <c r="K880" s="4"/>
      <c r="L880" s="4"/>
      <c r="M880" s="4"/>
      <c r="N880" s="109"/>
      <c r="O880" s="4"/>
      <c r="P880" s="4"/>
      <c r="Q880" s="4"/>
      <c r="R880" s="56"/>
      <c r="S880" s="4"/>
      <c r="T880" s="4"/>
    </row>
    <row r="881" spans="1:20" ht="21.75" customHeight="1" x14ac:dyDescent="0.35">
      <c r="A881" s="4" t="s">
        <v>83</v>
      </c>
      <c r="B881" s="63"/>
      <c r="C881" s="4"/>
      <c r="D881" s="1"/>
      <c r="E881" s="1"/>
      <c r="F881" s="1"/>
      <c r="G881" s="1"/>
      <c r="H881" s="4" t="s">
        <v>84</v>
      </c>
      <c r="I881" s="4"/>
      <c r="J881" s="4"/>
      <c r="K881" s="4"/>
      <c r="L881" s="4"/>
      <c r="M881" s="4"/>
      <c r="N881" s="109"/>
      <c r="O881" s="4"/>
      <c r="P881" s="4" t="s">
        <v>85</v>
      </c>
      <c r="Q881" s="4"/>
      <c r="R881" s="56"/>
      <c r="S881" s="4"/>
      <c r="T881" s="4"/>
    </row>
    <row r="882" spans="1:20" ht="21.75" customHeight="1" x14ac:dyDescent="0.35">
      <c r="A882" s="191"/>
      <c r="B882" s="191"/>
      <c r="C882" s="191"/>
      <c r="D882" s="191"/>
      <c r="E882" s="191"/>
      <c r="F882" s="191"/>
      <c r="G882" s="191"/>
      <c r="H882" s="191"/>
      <c r="I882" s="191"/>
      <c r="J882" s="191"/>
      <c r="K882" s="191"/>
      <c r="L882" s="191"/>
      <c r="M882" s="191"/>
      <c r="N882" s="191"/>
      <c r="O882" s="191"/>
      <c r="P882" s="191"/>
      <c r="Q882" s="191"/>
      <c r="R882" s="191"/>
      <c r="S882" s="191"/>
      <c r="T882" s="4"/>
    </row>
    <row r="883" spans="1:20" ht="21.75" customHeight="1" x14ac:dyDescent="0.35">
      <c r="A883" s="4" t="s">
        <v>144</v>
      </c>
      <c r="B883" s="4"/>
      <c r="C883" s="4"/>
      <c r="D883" s="4"/>
      <c r="E883" s="4"/>
      <c r="F883" s="4"/>
      <c r="G883" s="4"/>
      <c r="H883" s="4"/>
      <c r="I883" s="4"/>
      <c r="J883" s="63"/>
      <c r="K883" s="1"/>
      <c r="L883" s="1"/>
      <c r="M883" s="1"/>
      <c r="N883" s="1"/>
      <c r="O883" s="1"/>
      <c r="P883" s="176" t="s">
        <v>103</v>
      </c>
      <c r="Q883" s="176"/>
      <c r="R883" s="176"/>
      <c r="S883" s="176"/>
      <c r="T883" s="176"/>
    </row>
    <row r="884" spans="1:20" ht="21.75" customHeight="1" x14ac:dyDescent="0.35">
      <c r="A884" s="1"/>
      <c r="B884" s="177" t="s">
        <v>0</v>
      </c>
      <c r="C884" s="177"/>
      <c r="D884" s="177"/>
      <c r="E884" s="177"/>
      <c r="F884" s="177"/>
      <c r="G884" s="177"/>
      <c r="H884" s="177"/>
      <c r="I884" s="177"/>
      <c r="J884" s="177"/>
      <c r="K884" s="177"/>
      <c r="L884" s="177"/>
      <c r="M884" s="177"/>
      <c r="N884" s="177"/>
      <c r="O884" s="177"/>
      <c r="P884" s="177"/>
      <c r="Q884" s="177"/>
      <c r="R884" s="177"/>
      <c r="S884" s="177"/>
      <c r="T884" s="3"/>
    </row>
    <row r="885" spans="1:20" ht="21.75" customHeight="1" x14ac:dyDescent="0.35">
      <c r="A885" s="4" t="s">
        <v>284</v>
      </c>
      <c r="B885" s="63"/>
      <c r="C885" s="4"/>
      <c r="D885" s="109"/>
      <c r="E885" s="109"/>
      <c r="F885" s="109"/>
      <c r="G885" s="109"/>
      <c r="H885" s="109"/>
      <c r="I885" s="109"/>
      <c r="J885" s="109"/>
      <c r="K885" s="109"/>
      <c r="L885" s="109"/>
      <c r="M885" s="109"/>
      <c r="N885" s="109"/>
      <c r="O885" s="176" t="s">
        <v>211</v>
      </c>
      <c r="P885" s="176"/>
      <c r="Q885" s="176"/>
      <c r="R885" s="176"/>
      <c r="S885" s="176"/>
      <c r="T885" s="176"/>
    </row>
    <row r="886" spans="1:20" ht="21.75" customHeight="1" x14ac:dyDescent="0.35">
      <c r="A886" s="185" t="s">
        <v>2</v>
      </c>
      <c r="B886" s="185"/>
      <c r="C886" s="110"/>
      <c r="D886" s="111">
        <v>75</v>
      </c>
      <c r="E886" s="6"/>
      <c r="F886" s="6"/>
      <c r="G886" s="109"/>
      <c r="H886" s="109"/>
      <c r="I886" s="109"/>
      <c r="J886" s="109"/>
      <c r="K886" s="109"/>
      <c r="L886" s="109"/>
      <c r="M886" s="109"/>
      <c r="N886" s="109"/>
      <c r="O886" s="109"/>
      <c r="P886" s="109"/>
      <c r="Q886" s="7"/>
      <c r="R886" s="54"/>
      <c r="S886" s="8"/>
      <c r="T886" s="3"/>
    </row>
    <row r="887" spans="1:20" ht="21.75" customHeight="1" x14ac:dyDescent="0.35">
      <c r="A887" s="186" t="s">
        <v>3</v>
      </c>
      <c r="B887" s="187"/>
      <c r="C887" s="187"/>
      <c r="D887" s="188"/>
      <c r="E887" s="188"/>
      <c r="F887" s="188"/>
      <c r="G887" s="188"/>
      <c r="H887" s="188"/>
      <c r="I887" s="188"/>
      <c r="J887" s="188"/>
      <c r="K887" s="188"/>
      <c r="L887" s="188"/>
      <c r="M887" s="188"/>
      <c r="N887" s="188"/>
      <c r="O887" s="188"/>
      <c r="P887" s="188"/>
      <c r="Q887" s="187"/>
      <c r="R887" s="187"/>
      <c r="S887" s="187"/>
      <c r="T887" s="189"/>
    </row>
    <row r="888" spans="1:20" x14ac:dyDescent="0.35">
      <c r="A888" s="190" t="s">
        <v>19</v>
      </c>
      <c r="B888" s="9"/>
      <c r="C888" s="10"/>
      <c r="D888" s="178" t="s">
        <v>11</v>
      </c>
      <c r="E888" s="178"/>
      <c r="F888" s="178"/>
      <c r="G888" s="178"/>
      <c r="H888" s="178" t="s">
        <v>12</v>
      </c>
      <c r="I888" s="178"/>
      <c r="J888" s="178"/>
      <c r="K888" s="178"/>
      <c r="L888" s="178"/>
      <c r="M888" s="178" t="s">
        <v>14</v>
      </c>
      <c r="N888" s="178"/>
      <c r="O888" s="178"/>
      <c r="P888" s="178"/>
      <c r="Q888" s="179" t="s">
        <v>15</v>
      </c>
      <c r="R888" s="181" t="s">
        <v>16</v>
      </c>
      <c r="S888" s="183" t="s">
        <v>17</v>
      </c>
      <c r="T888" s="183" t="s">
        <v>18</v>
      </c>
    </row>
    <row r="889" spans="1:20" ht="54" customHeight="1" x14ac:dyDescent="0.35">
      <c r="A889" s="178"/>
      <c r="B889" s="65" t="s">
        <v>27</v>
      </c>
      <c r="C889" s="75" t="s">
        <v>28</v>
      </c>
      <c r="D889" s="65" t="s">
        <v>95</v>
      </c>
      <c r="E889" s="65" t="s">
        <v>4</v>
      </c>
      <c r="F889" s="65" t="s">
        <v>285</v>
      </c>
      <c r="G889" s="65" t="s">
        <v>252</v>
      </c>
      <c r="H889" s="65" t="s">
        <v>111</v>
      </c>
      <c r="I889" s="134" t="s">
        <v>215</v>
      </c>
      <c r="J889" s="65" t="s">
        <v>4</v>
      </c>
      <c r="K889" s="65" t="s">
        <v>253</v>
      </c>
      <c r="L889" s="65" t="s">
        <v>13</v>
      </c>
      <c r="M889" s="65" t="s">
        <v>100</v>
      </c>
      <c r="N889" s="65"/>
      <c r="O889" s="135" t="s">
        <v>89</v>
      </c>
      <c r="P889" s="65"/>
      <c r="Q889" s="180"/>
      <c r="R889" s="182"/>
      <c r="S889" s="184"/>
      <c r="T889" s="184"/>
    </row>
    <row r="890" spans="1:20" ht="17.25" customHeight="1" x14ac:dyDescent="0.35">
      <c r="A890" s="61">
        <v>1</v>
      </c>
      <c r="B890" s="11" t="s">
        <v>37</v>
      </c>
      <c r="C890" s="68" t="s">
        <v>20</v>
      </c>
      <c r="D890" s="61"/>
      <c r="E890" s="61"/>
      <c r="F890" s="61"/>
      <c r="G890" s="61"/>
      <c r="H890" s="61"/>
      <c r="I890" s="61"/>
      <c r="J890" s="61"/>
      <c r="K890" s="15"/>
      <c r="L890" s="61"/>
      <c r="M890" s="15"/>
      <c r="N890" s="61"/>
      <c r="O890" s="15"/>
      <c r="P890" s="61"/>
      <c r="Q890" s="69">
        <f>SUM(D890:P890)</f>
        <v>0</v>
      </c>
      <c r="R890" s="12">
        <f t="shared" ref="R890:R927" si="208">Q890*75</f>
        <v>0</v>
      </c>
      <c r="S890" s="13">
        <v>150</v>
      </c>
      <c r="T890" s="14">
        <f>R890*S890</f>
        <v>0</v>
      </c>
    </row>
    <row r="891" spans="1:20" ht="17.25" customHeight="1" x14ac:dyDescent="0.35">
      <c r="A891" s="61">
        <v>2</v>
      </c>
      <c r="B891" s="11" t="s">
        <v>40</v>
      </c>
      <c r="C891" s="68" t="s">
        <v>21</v>
      </c>
      <c r="D891" s="61"/>
      <c r="E891" s="61"/>
      <c r="F891" s="61"/>
      <c r="G891" s="61"/>
      <c r="H891" s="61"/>
      <c r="I891" s="61"/>
      <c r="J891" s="61"/>
      <c r="K891" s="15"/>
      <c r="L891" s="61"/>
      <c r="M891" s="15"/>
      <c r="N891" s="61"/>
      <c r="O891" s="61"/>
      <c r="P891" s="61"/>
      <c r="Q891" s="69">
        <f t="shared" ref="Q891:Q927" si="209">SUM(D891:P891)</f>
        <v>0</v>
      </c>
      <c r="R891" s="12">
        <f t="shared" si="208"/>
        <v>0</v>
      </c>
      <c r="S891" s="13">
        <v>300</v>
      </c>
      <c r="T891" s="14">
        <f t="shared" ref="T891:T927" si="210">R891*S891</f>
        <v>0</v>
      </c>
    </row>
    <row r="892" spans="1:20" ht="17.25" customHeight="1" x14ac:dyDescent="0.35">
      <c r="A892" s="61">
        <v>3</v>
      </c>
      <c r="B892" s="11" t="s">
        <v>38</v>
      </c>
      <c r="C892" s="68" t="s">
        <v>22</v>
      </c>
      <c r="D892" s="61"/>
      <c r="E892" s="61"/>
      <c r="F892" s="61"/>
      <c r="G892" s="61"/>
      <c r="H892" s="61"/>
      <c r="I892" s="61"/>
      <c r="J892" s="61"/>
      <c r="K892" s="61"/>
      <c r="L892" s="61"/>
      <c r="M892" s="15"/>
      <c r="N892" s="61"/>
      <c r="O892" s="61"/>
      <c r="P892" s="61"/>
      <c r="Q892" s="69">
        <f t="shared" si="209"/>
        <v>0</v>
      </c>
      <c r="R892" s="12">
        <f t="shared" si="208"/>
        <v>0</v>
      </c>
      <c r="S892" s="13">
        <v>90</v>
      </c>
      <c r="T892" s="14">
        <f t="shared" si="210"/>
        <v>0</v>
      </c>
    </row>
    <row r="893" spans="1:20" ht="17.25" customHeight="1" x14ac:dyDescent="0.35">
      <c r="A893" s="61">
        <v>4</v>
      </c>
      <c r="B893" s="11" t="s">
        <v>60</v>
      </c>
      <c r="C893" s="68" t="s">
        <v>22</v>
      </c>
      <c r="D893" s="61"/>
      <c r="E893" s="61"/>
      <c r="F893" s="61"/>
      <c r="G893" s="61"/>
      <c r="H893" s="61"/>
      <c r="I893" s="61"/>
      <c r="J893" s="61"/>
      <c r="K893" s="61"/>
      <c r="L893" s="61"/>
      <c r="M893" s="15"/>
      <c r="N893" s="61"/>
      <c r="O893" s="61"/>
      <c r="P893" s="61"/>
      <c r="Q893" s="69">
        <f t="shared" si="209"/>
        <v>0</v>
      </c>
      <c r="R893" s="12">
        <f t="shared" si="208"/>
        <v>0</v>
      </c>
      <c r="S893" s="13">
        <v>30</v>
      </c>
      <c r="T893" s="14">
        <f t="shared" si="210"/>
        <v>0</v>
      </c>
    </row>
    <row r="894" spans="1:20" ht="17.25" customHeight="1" x14ac:dyDescent="0.35">
      <c r="A894" s="61">
        <v>5</v>
      </c>
      <c r="B894" s="11" t="s">
        <v>39</v>
      </c>
      <c r="C894" s="68" t="s">
        <v>22</v>
      </c>
      <c r="D894" s="61"/>
      <c r="E894" s="61"/>
      <c r="F894" s="61"/>
      <c r="G894" s="61"/>
      <c r="H894" s="61"/>
      <c r="I894" s="61"/>
      <c r="J894" s="61"/>
      <c r="K894" s="61"/>
      <c r="L894" s="61"/>
      <c r="M894" s="15"/>
      <c r="N894" s="61"/>
      <c r="O894" s="61"/>
      <c r="P894" s="61"/>
      <c r="Q894" s="69">
        <f t="shared" si="209"/>
        <v>0</v>
      </c>
      <c r="R894" s="12">
        <f t="shared" si="208"/>
        <v>0</v>
      </c>
      <c r="S894" s="13">
        <v>50</v>
      </c>
      <c r="T894" s="14">
        <f t="shared" si="210"/>
        <v>0</v>
      </c>
    </row>
    <row r="895" spans="1:20" ht="17.25" customHeight="1" x14ac:dyDescent="0.35">
      <c r="A895" s="61">
        <v>6</v>
      </c>
      <c r="B895" s="11" t="s">
        <v>30</v>
      </c>
      <c r="C895" s="68" t="s">
        <v>21</v>
      </c>
      <c r="D895" s="61"/>
      <c r="E895" s="61"/>
      <c r="F895" s="61"/>
      <c r="G895" s="61"/>
      <c r="H895" s="15"/>
      <c r="I895" s="61"/>
      <c r="J895" s="61"/>
      <c r="K895" s="61"/>
      <c r="L895" s="61"/>
      <c r="M895" s="61"/>
      <c r="N895" s="61"/>
      <c r="O895" s="61"/>
      <c r="P895" s="61"/>
      <c r="Q895" s="69">
        <f t="shared" si="209"/>
        <v>0</v>
      </c>
      <c r="R895" s="12">
        <f t="shared" si="208"/>
        <v>0</v>
      </c>
      <c r="S895" s="13">
        <v>650</v>
      </c>
      <c r="T895" s="14">
        <f t="shared" si="210"/>
        <v>0</v>
      </c>
    </row>
    <row r="896" spans="1:20" ht="17.25" customHeight="1" x14ac:dyDescent="0.35">
      <c r="A896" s="61">
        <v>7</v>
      </c>
      <c r="B896" s="11" t="s">
        <v>31</v>
      </c>
      <c r="C896" s="68" t="s">
        <v>21</v>
      </c>
      <c r="D896" s="61"/>
      <c r="E896" s="61"/>
      <c r="F896" s="61"/>
      <c r="G896" s="61"/>
      <c r="H896" s="61"/>
      <c r="I896" s="61"/>
      <c r="J896" s="61"/>
      <c r="K896" s="15"/>
      <c r="L896" s="61"/>
      <c r="M896" s="15"/>
      <c r="N896" s="61"/>
      <c r="O896" s="61"/>
      <c r="P896" s="61"/>
      <c r="Q896" s="69">
        <f t="shared" si="209"/>
        <v>0</v>
      </c>
      <c r="R896" s="12">
        <f t="shared" si="208"/>
        <v>0</v>
      </c>
      <c r="S896" s="13">
        <v>400</v>
      </c>
      <c r="T896" s="14">
        <f t="shared" si="210"/>
        <v>0</v>
      </c>
    </row>
    <row r="897" spans="1:20" ht="17.25" customHeight="1" x14ac:dyDescent="0.35">
      <c r="A897" s="61">
        <v>8</v>
      </c>
      <c r="B897" s="11" t="s">
        <v>25</v>
      </c>
      <c r="C897" s="68" t="s">
        <v>21</v>
      </c>
      <c r="D897" s="61"/>
      <c r="E897" s="61"/>
      <c r="F897" s="61"/>
      <c r="G897" s="61"/>
      <c r="H897" s="15">
        <v>0.03</v>
      </c>
      <c r="I897" s="15">
        <v>0.08</v>
      </c>
      <c r="J897" s="61"/>
      <c r="K897" s="61"/>
      <c r="L897" s="61"/>
      <c r="M897" s="61"/>
      <c r="N897" s="61"/>
      <c r="O897" s="61"/>
      <c r="P897" s="61"/>
      <c r="Q897" s="69">
        <f t="shared" si="209"/>
        <v>0.11</v>
      </c>
      <c r="R897" s="12">
        <f t="shared" si="208"/>
        <v>8.25</v>
      </c>
      <c r="S897" s="13">
        <v>2600</v>
      </c>
      <c r="T897" s="14">
        <f t="shared" si="210"/>
        <v>21450</v>
      </c>
    </row>
    <row r="898" spans="1:20" ht="17.25" customHeight="1" x14ac:dyDescent="0.35">
      <c r="A898" s="61">
        <v>9</v>
      </c>
      <c r="B898" s="11" t="s">
        <v>63</v>
      </c>
      <c r="C898" s="68" t="s">
        <v>21</v>
      </c>
      <c r="D898" s="61"/>
      <c r="E898" s="61"/>
      <c r="F898" s="61"/>
      <c r="G898" s="61"/>
      <c r="H898" s="61"/>
      <c r="I898" s="61"/>
      <c r="J898" s="61"/>
      <c r="K898" s="15"/>
      <c r="L898" s="61"/>
      <c r="M898" s="15"/>
      <c r="N898" s="61"/>
      <c r="O898" s="61"/>
      <c r="P898" s="61"/>
      <c r="Q898" s="69">
        <f t="shared" si="209"/>
        <v>0</v>
      </c>
      <c r="R898" s="12">
        <f t="shared" si="208"/>
        <v>0</v>
      </c>
      <c r="S898" s="13">
        <v>500</v>
      </c>
      <c r="T898" s="14">
        <f t="shared" si="210"/>
        <v>0</v>
      </c>
    </row>
    <row r="899" spans="1:20" ht="17.25" customHeight="1" x14ac:dyDescent="0.35">
      <c r="A899" s="61">
        <v>10</v>
      </c>
      <c r="B899" s="11" t="s">
        <v>33</v>
      </c>
      <c r="C899" s="68" t="s">
        <v>22</v>
      </c>
      <c r="D899" s="61"/>
      <c r="E899" s="61"/>
      <c r="F899" s="61">
        <v>0.02</v>
      </c>
      <c r="G899" s="61"/>
      <c r="H899" s="15"/>
      <c r="I899" s="61"/>
      <c r="J899" s="61"/>
      <c r="K899" s="61"/>
      <c r="L899" s="61"/>
      <c r="M899" s="15">
        <v>0.03</v>
      </c>
      <c r="N899" s="61"/>
      <c r="O899" s="61"/>
      <c r="P899" s="61"/>
      <c r="Q899" s="69">
        <f t="shared" si="209"/>
        <v>0.05</v>
      </c>
      <c r="R899" s="12">
        <f t="shared" si="208"/>
        <v>3.75</v>
      </c>
      <c r="S899" s="13">
        <v>55</v>
      </c>
      <c r="T899" s="14">
        <f t="shared" si="210"/>
        <v>206.25</v>
      </c>
    </row>
    <row r="900" spans="1:20" ht="17.25" customHeight="1" x14ac:dyDescent="0.35">
      <c r="A900" s="61">
        <v>11</v>
      </c>
      <c r="B900" s="11" t="s">
        <v>51</v>
      </c>
      <c r="C900" s="68" t="s">
        <v>21</v>
      </c>
      <c r="D900" s="61"/>
      <c r="E900" s="61"/>
      <c r="F900" s="61"/>
      <c r="G900" s="61"/>
      <c r="H900" s="61"/>
      <c r="I900" s="61"/>
      <c r="J900" s="61"/>
      <c r="K900" s="15"/>
      <c r="L900" s="61"/>
      <c r="M900" s="15"/>
      <c r="N900" s="61"/>
      <c r="O900" s="61"/>
      <c r="P900" s="61"/>
      <c r="Q900" s="69">
        <f t="shared" si="209"/>
        <v>0</v>
      </c>
      <c r="R900" s="12">
        <f t="shared" si="208"/>
        <v>0</v>
      </c>
      <c r="S900" s="13">
        <v>1500</v>
      </c>
      <c r="T900" s="14">
        <f t="shared" si="210"/>
        <v>0</v>
      </c>
    </row>
    <row r="901" spans="1:20" ht="17.25" customHeight="1" x14ac:dyDescent="0.35">
      <c r="A901" s="61">
        <v>12</v>
      </c>
      <c r="B901" s="11" t="s">
        <v>42</v>
      </c>
      <c r="C901" s="68" t="s">
        <v>21</v>
      </c>
      <c r="D901" s="61"/>
      <c r="E901" s="61"/>
      <c r="F901" s="61"/>
      <c r="G901" s="61"/>
      <c r="H901" s="15">
        <v>0.03</v>
      </c>
      <c r="I901" s="15">
        <v>0.08</v>
      </c>
      <c r="J901" s="61"/>
      <c r="K901" s="61"/>
      <c r="L901" s="61"/>
      <c r="M901" s="61"/>
      <c r="N901" s="61"/>
      <c r="O901" s="61"/>
      <c r="P901" s="61"/>
      <c r="Q901" s="69">
        <f t="shared" si="209"/>
        <v>0.11</v>
      </c>
      <c r="R901" s="12">
        <f t="shared" si="208"/>
        <v>8.25</v>
      </c>
      <c r="S901" s="13">
        <v>180</v>
      </c>
      <c r="T901" s="14">
        <f t="shared" si="210"/>
        <v>1485</v>
      </c>
    </row>
    <row r="902" spans="1:20" ht="17.25" customHeight="1" x14ac:dyDescent="0.35">
      <c r="A902" s="61">
        <v>13</v>
      </c>
      <c r="B902" s="11" t="s">
        <v>32</v>
      </c>
      <c r="C902" s="68" t="s">
        <v>21</v>
      </c>
      <c r="D902" s="61"/>
      <c r="E902" s="61"/>
      <c r="F902" s="61"/>
      <c r="G902" s="61"/>
      <c r="H902" s="61"/>
      <c r="I902" s="61"/>
      <c r="J902" s="61"/>
      <c r="K902" s="61"/>
      <c r="L902" s="61"/>
      <c r="M902" s="15"/>
      <c r="N902" s="61"/>
      <c r="O902" s="61"/>
      <c r="P902" s="15"/>
      <c r="Q902" s="69">
        <f t="shared" si="209"/>
        <v>0</v>
      </c>
      <c r="R902" s="12">
        <f t="shared" si="208"/>
        <v>0</v>
      </c>
      <c r="S902" s="13">
        <v>150</v>
      </c>
      <c r="T902" s="14">
        <f t="shared" si="210"/>
        <v>0</v>
      </c>
    </row>
    <row r="903" spans="1:20" ht="17.25" customHeight="1" x14ac:dyDescent="0.35">
      <c r="A903" s="61">
        <v>14</v>
      </c>
      <c r="B903" s="11" t="s">
        <v>5</v>
      </c>
      <c r="C903" s="68" t="s">
        <v>21</v>
      </c>
      <c r="D903" s="15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9">
        <f t="shared" si="209"/>
        <v>0</v>
      </c>
      <c r="R903" s="12">
        <f t="shared" si="208"/>
        <v>0</v>
      </c>
      <c r="S903" s="13">
        <v>220</v>
      </c>
      <c r="T903" s="14">
        <f t="shared" si="210"/>
        <v>0</v>
      </c>
    </row>
    <row r="904" spans="1:20" ht="17.25" customHeight="1" x14ac:dyDescent="0.35">
      <c r="A904" s="61">
        <v>15</v>
      </c>
      <c r="B904" s="11" t="s">
        <v>35</v>
      </c>
      <c r="C904" s="68" t="s">
        <v>21</v>
      </c>
      <c r="D904" s="15">
        <v>0.03</v>
      </c>
      <c r="E904" s="15"/>
      <c r="F904" s="61"/>
      <c r="G904" s="61"/>
      <c r="H904" s="15"/>
      <c r="I904" s="15"/>
      <c r="J904" s="61"/>
      <c r="K904" s="61"/>
      <c r="L904" s="61"/>
      <c r="M904" s="61"/>
      <c r="N904" s="61"/>
      <c r="O904" s="61"/>
      <c r="P904" s="61"/>
      <c r="Q904" s="69">
        <f t="shared" si="209"/>
        <v>0.03</v>
      </c>
      <c r="R904" s="12">
        <f t="shared" si="208"/>
        <v>2.25</v>
      </c>
      <c r="S904" s="13">
        <v>700</v>
      </c>
      <c r="T904" s="14">
        <f t="shared" si="210"/>
        <v>1575</v>
      </c>
    </row>
    <row r="905" spans="1:20" ht="17.25" customHeight="1" x14ac:dyDescent="0.35">
      <c r="A905" s="61">
        <v>16</v>
      </c>
      <c r="B905" s="11" t="s">
        <v>139</v>
      </c>
      <c r="C905" s="68" t="s">
        <v>21</v>
      </c>
      <c r="D905" s="61"/>
      <c r="E905" s="61"/>
      <c r="F905" s="61"/>
      <c r="G905" s="61"/>
      <c r="H905" s="61"/>
      <c r="I905" s="61"/>
      <c r="J905" s="61"/>
      <c r="K905" s="15"/>
      <c r="L905" s="61"/>
      <c r="M905" s="15"/>
      <c r="N905" s="61"/>
      <c r="O905" s="61"/>
      <c r="P905" s="61"/>
      <c r="Q905" s="69">
        <f t="shared" si="209"/>
        <v>0</v>
      </c>
      <c r="R905" s="12">
        <f t="shared" si="208"/>
        <v>0</v>
      </c>
      <c r="S905" s="13">
        <v>250</v>
      </c>
      <c r="T905" s="14">
        <f t="shared" si="210"/>
        <v>0</v>
      </c>
    </row>
    <row r="906" spans="1:20" ht="17.25" customHeight="1" x14ac:dyDescent="0.35">
      <c r="A906" s="61">
        <v>17</v>
      </c>
      <c r="B906" s="11" t="s">
        <v>59</v>
      </c>
      <c r="C906" s="68" t="s">
        <v>21</v>
      </c>
      <c r="D906" s="61"/>
      <c r="E906" s="61"/>
      <c r="F906" s="61"/>
      <c r="G906" s="61"/>
      <c r="H906" s="61"/>
      <c r="I906" s="61"/>
      <c r="J906" s="61"/>
      <c r="K906" s="61"/>
      <c r="L906" s="15">
        <v>0.02</v>
      </c>
      <c r="M906" s="15"/>
      <c r="N906" s="61"/>
      <c r="O906" s="61"/>
      <c r="P906" s="61"/>
      <c r="Q906" s="69">
        <f t="shared" si="209"/>
        <v>0.02</v>
      </c>
      <c r="R906" s="12">
        <f t="shared" si="208"/>
        <v>1.5</v>
      </c>
      <c r="S906" s="13">
        <v>600</v>
      </c>
      <c r="T906" s="14">
        <f t="shared" si="210"/>
        <v>900</v>
      </c>
    </row>
    <row r="907" spans="1:20" ht="17.25" customHeight="1" x14ac:dyDescent="0.35">
      <c r="A907" s="61">
        <v>18</v>
      </c>
      <c r="B907" s="11" t="s">
        <v>43</v>
      </c>
      <c r="C907" s="68" t="s">
        <v>21</v>
      </c>
      <c r="D907" s="15">
        <v>1.2E-2</v>
      </c>
      <c r="E907" s="61"/>
      <c r="F907" s="61"/>
      <c r="G907" s="15">
        <v>5.0000000000000001E-3</v>
      </c>
      <c r="H907" s="61"/>
      <c r="I907" s="61"/>
      <c r="J907" s="61"/>
      <c r="K907" s="61"/>
      <c r="L907" s="15">
        <v>6.0000000000000001E-3</v>
      </c>
      <c r="M907" s="61">
        <v>6.0000000000000001E-3</v>
      </c>
      <c r="N907" s="61"/>
      <c r="O907" s="61">
        <v>6.0000000000000001E-3</v>
      </c>
      <c r="P907" s="61"/>
      <c r="Q907" s="69">
        <f t="shared" si="209"/>
        <v>3.4999999999999996E-2</v>
      </c>
      <c r="R907" s="12">
        <f t="shared" si="208"/>
        <v>2.6249999999999996</v>
      </c>
      <c r="S907" s="13">
        <v>480</v>
      </c>
      <c r="T907" s="14">
        <f t="shared" si="210"/>
        <v>1259.9999999999998</v>
      </c>
    </row>
    <row r="908" spans="1:20" ht="17.25" customHeight="1" x14ac:dyDescent="0.35">
      <c r="A908" s="61">
        <v>19</v>
      </c>
      <c r="B908" s="11" t="s">
        <v>54</v>
      </c>
      <c r="C908" s="68" t="s">
        <v>21</v>
      </c>
      <c r="D908" s="61"/>
      <c r="E908" s="61"/>
      <c r="F908" s="61"/>
      <c r="G908" s="61"/>
      <c r="H908" s="15"/>
      <c r="I908" s="61"/>
      <c r="J908" s="61"/>
      <c r="K908" s="15"/>
      <c r="L908" s="61"/>
      <c r="M908" s="15"/>
      <c r="N908" s="61"/>
      <c r="O908" s="61"/>
      <c r="P908" s="61"/>
      <c r="Q908" s="69">
        <f t="shared" si="209"/>
        <v>0</v>
      </c>
      <c r="R908" s="12">
        <f t="shared" si="208"/>
        <v>0</v>
      </c>
      <c r="S908" s="13">
        <v>300</v>
      </c>
      <c r="T908" s="14">
        <f t="shared" si="210"/>
        <v>0</v>
      </c>
    </row>
    <row r="909" spans="1:20" ht="17.25" customHeight="1" x14ac:dyDescent="0.35">
      <c r="A909" s="61">
        <v>20</v>
      </c>
      <c r="B909" s="11" t="s">
        <v>50</v>
      </c>
      <c r="C909" s="68" t="s">
        <v>21</v>
      </c>
      <c r="D909" s="61"/>
      <c r="E909" s="61"/>
      <c r="F909" s="61"/>
      <c r="G909" s="61"/>
      <c r="H909" s="15"/>
      <c r="I909" s="61"/>
      <c r="J909" s="61"/>
      <c r="K909" s="15"/>
      <c r="L909" s="61"/>
      <c r="M909" s="15"/>
      <c r="N909" s="61"/>
      <c r="O909" s="61"/>
      <c r="P909" s="61"/>
      <c r="Q909" s="69">
        <f t="shared" si="209"/>
        <v>0</v>
      </c>
      <c r="R909" s="12">
        <f t="shared" si="208"/>
        <v>0</v>
      </c>
      <c r="S909" s="13">
        <v>300</v>
      </c>
      <c r="T909" s="14">
        <f t="shared" si="210"/>
        <v>0</v>
      </c>
    </row>
    <row r="910" spans="1:20" ht="17.25" customHeight="1" x14ac:dyDescent="0.35">
      <c r="A910" s="61">
        <v>21</v>
      </c>
      <c r="B910" s="11" t="s">
        <v>45</v>
      </c>
      <c r="C910" s="68" t="s">
        <v>21</v>
      </c>
      <c r="D910" s="61"/>
      <c r="E910" s="61"/>
      <c r="F910" s="61"/>
      <c r="G910" s="61"/>
      <c r="H910" s="15"/>
      <c r="I910" s="15"/>
      <c r="J910" s="61"/>
      <c r="K910" s="61"/>
      <c r="L910" s="61"/>
      <c r="M910" s="61"/>
      <c r="N910" s="61"/>
      <c r="O910" s="61"/>
      <c r="P910" s="61"/>
      <c r="Q910" s="69">
        <f t="shared" si="209"/>
        <v>0</v>
      </c>
      <c r="R910" s="12">
        <f t="shared" si="208"/>
        <v>0</v>
      </c>
      <c r="S910" s="13">
        <v>350</v>
      </c>
      <c r="T910" s="14">
        <f t="shared" si="210"/>
        <v>0</v>
      </c>
    </row>
    <row r="911" spans="1:20" ht="17.25" customHeight="1" x14ac:dyDescent="0.35">
      <c r="A911" s="61">
        <v>22</v>
      </c>
      <c r="B911" s="11" t="s">
        <v>49</v>
      </c>
      <c r="C911" s="68" t="s">
        <v>21</v>
      </c>
      <c r="D911" s="61"/>
      <c r="E911" s="61"/>
      <c r="F911" s="61"/>
      <c r="G911" s="61"/>
      <c r="H911" s="61"/>
      <c r="I911" s="15"/>
      <c r="J911" s="61"/>
      <c r="K911" s="61"/>
      <c r="L911" s="61"/>
      <c r="M911" s="61"/>
      <c r="N911" s="61"/>
      <c r="O911" s="61"/>
      <c r="P911" s="61"/>
      <c r="Q911" s="69">
        <f t="shared" si="209"/>
        <v>0</v>
      </c>
      <c r="R911" s="12">
        <f t="shared" si="208"/>
        <v>0</v>
      </c>
      <c r="S911" s="13">
        <v>400</v>
      </c>
      <c r="T911" s="14">
        <f t="shared" si="210"/>
        <v>0</v>
      </c>
    </row>
    <row r="912" spans="1:20" ht="17.25" customHeight="1" x14ac:dyDescent="0.35">
      <c r="A912" s="61">
        <v>23</v>
      </c>
      <c r="B912" s="11" t="s">
        <v>4</v>
      </c>
      <c r="C912" s="68" t="s">
        <v>21</v>
      </c>
      <c r="D912" s="61"/>
      <c r="E912" s="15">
        <v>0.03</v>
      </c>
      <c r="F912" s="15"/>
      <c r="G912" s="61"/>
      <c r="H912" s="61"/>
      <c r="I912" s="61"/>
      <c r="J912" s="15">
        <v>0.08</v>
      </c>
      <c r="K912" s="61"/>
      <c r="L912" s="61"/>
      <c r="M912" s="61"/>
      <c r="N912" s="15"/>
      <c r="O912" s="61"/>
      <c r="P912" s="61"/>
      <c r="Q912" s="69">
        <f t="shared" si="209"/>
        <v>0.11</v>
      </c>
      <c r="R912" s="12">
        <f t="shared" si="208"/>
        <v>8.25</v>
      </c>
      <c r="S912" s="13">
        <v>95</v>
      </c>
      <c r="T912" s="14">
        <f t="shared" si="210"/>
        <v>783.75</v>
      </c>
    </row>
    <row r="913" spans="1:20" ht="17.25" customHeight="1" x14ac:dyDescent="0.35">
      <c r="A913" s="61">
        <v>24</v>
      </c>
      <c r="B913" s="11" t="s">
        <v>6</v>
      </c>
      <c r="C913" s="68" t="s">
        <v>20</v>
      </c>
      <c r="D913" s="61"/>
      <c r="E913" s="61"/>
      <c r="F913" s="61"/>
      <c r="G913" s="61"/>
      <c r="H913" s="61">
        <v>5.0000000000000001E-3</v>
      </c>
      <c r="I913" s="61">
        <v>7.0000000000000001E-3</v>
      </c>
      <c r="J913" s="61"/>
      <c r="K913" s="61">
        <v>1E-3</v>
      </c>
      <c r="L913" s="61"/>
      <c r="M913" s="61">
        <v>5.0000000000000001E-3</v>
      </c>
      <c r="N913" s="61"/>
      <c r="O913" s="61"/>
      <c r="P913" s="61"/>
      <c r="Q913" s="69">
        <f t="shared" si="209"/>
        <v>1.8000000000000002E-2</v>
      </c>
      <c r="R913" s="12">
        <f t="shared" si="208"/>
        <v>1.35</v>
      </c>
      <c r="S913" s="13">
        <v>530</v>
      </c>
      <c r="T913" s="14">
        <f t="shared" si="210"/>
        <v>715.5</v>
      </c>
    </row>
    <row r="914" spans="1:20" ht="17.25" customHeight="1" x14ac:dyDescent="0.35">
      <c r="A914" s="61">
        <v>25</v>
      </c>
      <c r="B914" s="11" t="s">
        <v>36</v>
      </c>
      <c r="C914" s="68" t="s">
        <v>21</v>
      </c>
      <c r="D914" s="61"/>
      <c r="E914" s="61"/>
      <c r="F914" s="61"/>
      <c r="G914" s="61"/>
      <c r="H914" s="15"/>
      <c r="I914" s="61"/>
      <c r="J914" s="61"/>
      <c r="K914" s="61"/>
      <c r="L914" s="61"/>
      <c r="M914" s="15"/>
      <c r="N914" s="61"/>
      <c r="O914" s="61"/>
      <c r="P914" s="61"/>
      <c r="Q914" s="69">
        <f t="shared" si="209"/>
        <v>0</v>
      </c>
      <c r="R914" s="12">
        <f t="shared" si="208"/>
        <v>0</v>
      </c>
      <c r="S914" s="13">
        <v>160</v>
      </c>
      <c r="T914" s="14">
        <f t="shared" si="210"/>
        <v>0</v>
      </c>
    </row>
    <row r="915" spans="1:20" ht="17.25" customHeight="1" x14ac:dyDescent="0.35">
      <c r="A915" s="61">
        <v>26</v>
      </c>
      <c r="B915" s="11" t="s">
        <v>8</v>
      </c>
      <c r="C915" s="68" t="s">
        <v>21</v>
      </c>
      <c r="D915" s="61"/>
      <c r="E915" s="61"/>
      <c r="F915" s="61"/>
      <c r="G915" s="61"/>
      <c r="H915" s="15">
        <v>0.01</v>
      </c>
      <c r="I915" s="15">
        <v>3.4000000000000002E-2</v>
      </c>
      <c r="J915" s="61"/>
      <c r="K915" s="61"/>
      <c r="L915" s="61"/>
      <c r="M915" s="61"/>
      <c r="N915" s="61"/>
      <c r="O915" s="61"/>
      <c r="P915" s="61"/>
      <c r="Q915" s="69">
        <f t="shared" si="209"/>
        <v>4.4000000000000004E-2</v>
      </c>
      <c r="R915" s="12">
        <f t="shared" si="208"/>
        <v>3.3000000000000003</v>
      </c>
      <c r="S915" s="13">
        <v>110</v>
      </c>
      <c r="T915" s="14">
        <f t="shared" si="210"/>
        <v>363.00000000000006</v>
      </c>
    </row>
    <row r="916" spans="1:20" ht="17.25" customHeight="1" x14ac:dyDescent="0.35">
      <c r="A916" s="61">
        <v>27</v>
      </c>
      <c r="B916" s="11" t="s">
        <v>46</v>
      </c>
      <c r="C916" s="68" t="s">
        <v>21</v>
      </c>
      <c r="D916" s="61"/>
      <c r="E916" s="61"/>
      <c r="F916" s="61"/>
      <c r="G916" s="61"/>
      <c r="H916" s="61"/>
      <c r="I916" s="61"/>
      <c r="J916" s="61"/>
      <c r="K916" s="61"/>
      <c r="L916" s="61"/>
      <c r="M916" s="15"/>
      <c r="N916" s="61"/>
      <c r="O916" s="61"/>
      <c r="P916" s="61"/>
      <c r="Q916" s="69">
        <f t="shared" si="209"/>
        <v>0</v>
      </c>
      <c r="R916" s="12">
        <f t="shared" si="208"/>
        <v>0</v>
      </c>
      <c r="S916" s="13">
        <v>300</v>
      </c>
      <c r="T916" s="14">
        <f t="shared" si="210"/>
        <v>0</v>
      </c>
    </row>
    <row r="917" spans="1:20" ht="17.25" customHeight="1" x14ac:dyDescent="0.35">
      <c r="A917" s="61">
        <v>28</v>
      </c>
      <c r="B917" s="11" t="s">
        <v>61</v>
      </c>
      <c r="C917" s="68" t="s">
        <v>21</v>
      </c>
      <c r="D917" s="15">
        <v>7.0000000000000001E-3</v>
      </c>
      <c r="E917" s="61"/>
      <c r="F917" s="15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9">
        <f t="shared" si="209"/>
        <v>7.0000000000000001E-3</v>
      </c>
      <c r="R917" s="12">
        <f t="shared" si="208"/>
        <v>0.52500000000000002</v>
      </c>
      <c r="S917" s="13">
        <v>800</v>
      </c>
      <c r="T917" s="14">
        <f t="shared" si="210"/>
        <v>420</v>
      </c>
    </row>
    <row r="918" spans="1:20" ht="17.25" customHeight="1" x14ac:dyDescent="0.35">
      <c r="A918" s="61">
        <v>29</v>
      </c>
      <c r="B918" s="11" t="s">
        <v>102</v>
      </c>
      <c r="C918" s="68" t="s">
        <v>22</v>
      </c>
      <c r="D918" s="61"/>
      <c r="E918" s="61"/>
      <c r="F918" s="61"/>
      <c r="G918" s="61"/>
      <c r="H918" s="61"/>
      <c r="I918" s="61"/>
      <c r="J918" s="61"/>
      <c r="K918" s="81"/>
      <c r="L918" s="81"/>
      <c r="M918" s="15"/>
      <c r="N918" s="61"/>
      <c r="O918" s="61"/>
      <c r="P918" s="61"/>
      <c r="Q918" s="69">
        <f t="shared" si="209"/>
        <v>0</v>
      </c>
      <c r="R918" s="12">
        <f t="shared" si="208"/>
        <v>0</v>
      </c>
      <c r="S918" s="13">
        <v>35</v>
      </c>
      <c r="T918" s="14">
        <f t="shared" si="210"/>
        <v>0</v>
      </c>
    </row>
    <row r="919" spans="1:20" ht="17.25" customHeight="1" x14ac:dyDescent="0.35">
      <c r="A919" s="61">
        <v>30</v>
      </c>
      <c r="B919" s="11" t="s">
        <v>9</v>
      </c>
      <c r="C919" s="68" t="s">
        <v>21</v>
      </c>
      <c r="D919" s="61"/>
      <c r="E919" s="61"/>
      <c r="F919" s="61"/>
      <c r="G919" s="61"/>
      <c r="H919" s="15">
        <v>1.2E-2</v>
      </c>
      <c r="I919" s="15">
        <v>3.2000000000000001E-2</v>
      </c>
      <c r="J919" s="61"/>
      <c r="K919" s="81">
        <v>0.02</v>
      </c>
      <c r="L919" s="81"/>
      <c r="M919" s="61"/>
      <c r="N919" s="61"/>
      <c r="O919" s="61"/>
      <c r="P919" s="61"/>
      <c r="Q919" s="69">
        <f t="shared" si="209"/>
        <v>6.4000000000000001E-2</v>
      </c>
      <c r="R919" s="12">
        <f t="shared" si="208"/>
        <v>4.8</v>
      </c>
      <c r="S919" s="13">
        <v>205</v>
      </c>
      <c r="T919" s="14">
        <f t="shared" si="210"/>
        <v>984</v>
      </c>
    </row>
    <row r="920" spans="1:20" ht="17.25" customHeight="1" x14ac:dyDescent="0.35">
      <c r="A920" s="61">
        <v>31</v>
      </c>
      <c r="B920" s="11" t="s">
        <v>24</v>
      </c>
      <c r="C920" s="68" t="s">
        <v>20</v>
      </c>
      <c r="D920" s="15">
        <v>0.18</v>
      </c>
      <c r="E920" s="61"/>
      <c r="F920" s="61"/>
      <c r="G920" s="15">
        <v>0.1</v>
      </c>
      <c r="H920" s="61"/>
      <c r="I920" s="61"/>
      <c r="J920" s="61"/>
      <c r="K920" s="81"/>
      <c r="L920" s="81"/>
      <c r="M920" s="15">
        <v>0.05</v>
      </c>
      <c r="N920" s="61"/>
      <c r="O920" s="15"/>
      <c r="P920" s="61"/>
      <c r="Q920" s="69">
        <f t="shared" si="209"/>
        <v>0.33</v>
      </c>
      <c r="R920" s="12">
        <f t="shared" si="208"/>
        <v>24.75</v>
      </c>
      <c r="S920" s="13">
        <v>180</v>
      </c>
      <c r="T920" s="14">
        <f t="shared" si="210"/>
        <v>4455</v>
      </c>
    </row>
    <row r="921" spans="1:20" ht="17.25" customHeight="1" x14ac:dyDescent="0.35">
      <c r="A921" s="61">
        <v>32</v>
      </c>
      <c r="B921" s="11" t="s">
        <v>44</v>
      </c>
      <c r="C921" s="68" t="s">
        <v>20</v>
      </c>
      <c r="D921" s="61"/>
      <c r="E921" s="61"/>
      <c r="F921" s="61"/>
      <c r="G921" s="61"/>
      <c r="H921" s="61">
        <v>3.0000000000000001E-3</v>
      </c>
      <c r="I921" s="61">
        <v>3.0000000000000001E-3</v>
      </c>
      <c r="J921" s="61"/>
      <c r="K921" s="61"/>
      <c r="L921" s="61"/>
      <c r="M921" s="61"/>
      <c r="N921" s="61"/>
      <c r="O921" s="61"/>
      <c r="P921" s="61"/>
      <c r="Q921" s="69">
        <f t="shared" si="209"/>
        <v>6.0000000000000001E-3</v>
      </c>
      <c r="R921" s="12">
        <f t="shared" si="208"/>
        <v>0.45</v>
      </c>
      <c r="S921" s="13">
        <v>650</v>
      </c>
      <c r="T921" s="14">
        <f t="shared" si="210"/>
        <v>292.5</v>
      </c>
    </row>
    <row r="922" spans="1:20" ht="17.25" customHeight="1" x14ac:dyDescent="0.35">
      <c r="A922" s="61">
        <v>33</v>
      </c>
      <c r="B922" s="11" t="s">
        <v>34</v>
      </c>
      <c r="C922" s="68" t="s">
        <v>21</v>
      </c>
      <c r="D922" s="15"/>
      <c r="E922" s="61"/>
      <c r="F922" s="61"/>
      <c r="G922" s="61"/>
      <c r="H922" s="61"/>
      <c r="I922" s="61"/>
      <c r="J922" s="61"/>
      <c r="K922" s="61"/>
      <c r="L922" s="61"/>
      <c r="M922" s="15"/>
      <c r="N922" s="61"/>
      <c r="O922" s="61"/>
      <c r="P922" s="61"/>
      <c r="Q922" s="69">
        <f t="shared" si="209"/>
        <v>0</v>
      </c>
      <c r="R922" s="12">
        <f t="shared" si="208"/>
        <v>0</v>
      </c>
      <c r="S922" s="13">
        <v>600</v>
      </c>
      <c r="T922" s="14">
        <f t="shared" si="210"/>
        <v>0</v>
      </c>
    </row>
    <row r="923" spans="1:20" ht="17.25" customHeight="1" x14ac:dyDescent="0.35">
      <c r="A923" s="61">
        <v>34</v>
      </c>
      <c r="B923" s="11" t="s">
        <v>53</v>
      </c>
      <c r="C923" s="68" t="s">
        <v>21</v>
      </c>
      <c r="D923" s="61"/>
      <c r="E923" s="61"/>
      <c r="F923" s="61"/>
      <c r="G923" s="61"/>
      <c r="H923" s="61"/>
      <c r="I923" s="61"/>
      <c r="J923" s="61"/>
      <c r="K923" s="15"/>
      <c r="L923" s="61"/>
      <c r="M923" s="15"/>
      <c r="N923" s="61"/>
      <c r="O923" s="61"/>
      <c r="P923" s="61"/>
      <c r="Q923" s="69">
        <f t="shared" si="209"/>
        <v>0</v>
      </c>
      <c r="R923" s="12">
        <f t="shared" si="208"/>
        <v>0</v>
      </c>
      <c r="S923" s="13">
        <v>200</v>
      </c>
      <c r="T923" s="14">
        <f t="shared" si="210"/>
        <v>0</v>
      </c>
    </row>
    <row r="924" spans="1:20" ht="17.25" customHeight="1" x14ac:dyDescent="0.35">
      <c r="A924" s="61">
        <v>35</v>
      </c>
      <c r="B924" s="11" t="s">
        <v>65</v>
      </c>
      <c r="C924" s="68" t="s">
        <v>21</v>
      </c>
      <c r="D924" s="61"/>
      <c r="E924" s="61"/>
      <c r="F924" s="61"/>
      <c r="G924" s="61"/>
      <c r="H924" s="61"/>
      <c r="I924" s="61"/>
      <c r="J924" s="61"/>
      <c r="K924" s="15"/>
      <c r="L924" s="61"/>
      <c r="M924" s="15"/>
      <c r="N924" s="61"/>
      <c r="O924" s="61"/>
      <c r="P924" s="61"/>
      <c r="Q924" s="69">
        <f t="shared" si="209"/>
        <v>0</v>
      </c>
      <c r="R924" s="12">
        <f t="shared" si="208"/>
        <v>0</v>
      </c>
      <c r="S924" s="13">
        <v>250</v>
      </c>
      <c r="T924" s="14">
        <f t="shared" si="210"/>
        <v>0</v>
      </c>
    </row>
    <row r="925" spans="1:20" ht="17.25" customHeight="1" x14ac:dyDescent="0.35">
      <c r="A925" s="61">
        <v>36</v>
      </c>
      <c r="B925" s="11" t="s">
        <v>10</v>
      </c>
      <c r="C925" s="68" t="s">
        <v>21</v>
      </c>
      <c r="D925" s="61"/>
      <c r="E925" s="61"/>
      <c r="F925" s="61"/>
      <c r="G925" s="61"/>
      <c r="H925" s="61">
        <v>2E-3</v>
      </c>
      <c r="I925" s="61">
        <v>3.0000000000000001E-3</v>
      </c>
      <c r="J925" s="61"/>
      <c r="K925" s="61">
        <v>2E-3</v>
      </c>
      <c r="L925" s="61"/>
      <c r="M925" s="61">
        <v>1E-3</v>
      </c>
      <c r="N925" s="61"/>
      <c r="O925" s="61"/>
      <c r="P925" s="61"/>
      <c r="Q925" s="69">
        <f t="shared" si="209"/>
        <v>8.0000000000000002E-3</v>
      </c>
      <c r="R925" s="12">
        <f t="shared" si="208"/>
        <v>0.6</v>
      </c>
      <c r="S925" s="13">
        <v>100</v>
      </c>
      <c r="T925" s="14">
        <f t="shared" si="210"/>
        <v>60</v>
      </c>
    </row>
    <row r="926" spans="1:20" ht="17.25" customHeight="1" x14ac:dyDescent="0.35">
      <c r="A926" s="61">
        <v>37</v>
      </c>
      <c r="B926" s="11" t="s">
        <v>7</v>
      </c>
      <c r="C926" s="68" t="s">
        <v>21</v>
      </c>
      <c r="D926" s="61"/>
      <c r="E926" s="61"/>
      <c r="F926" s="61"/>
      <c r="G926" s="61"/>
      <c r="H926" s="15">
        <v>0.04</v>
      </c>
      <c r="I926" s="15"/>
      <c r="J926" s="61"/>
      <c r="K926" s="61"/>
      <c r="L926" s="61"/>
      <c r="M926" s="15">
        <v>0.04</v>
      </c>
      <c r="N926" s="61"/>
      <c r="O926" s="61"/>
      <c r="P926" s="61"/>
      <c r="Q926" s="69">
        <f t="shared" si="209"/>
        <v>0.08</v>
      </c>
      <c r="R926" s="12">
        <f t="shared" si="208"/>
        <v>6</v>
      </c>
      <c r="S926" s="13">
        <v>400</v>
      </c>
      <c r="T926" s="14">
        <f t="shared" si="210"/>
        <v>2400</v>
      </c>
    </row>
    <row r="927" spans="1:20" ht="17.25" customHeight="1" x14ac:dyDescent="0.35">
      <c r="A927" s="61">
        <v>38</v>
      </c>
      <c r="B927" s="11" t="s">
        <v>56</v>
      </c>
      <c r="C927" s="68" t="s">
        <v>21</v>
      </c>
      <c r="D927" s="61"/>
      <c r="E927" s="61"/>
      <c r="F927" s="61"/>
      <c r="G927" s="61">
        <v>1E-3</v>
      </c>
      <c r="H927" s="61"/>
      <c r="I927" s="61"/>
      <c r="J927" s="61"/>
      <c r="K927" s="61"/>
      <c r="L927" s="61"/>
      <c r="M927" s="61"/>
      <c r="N927" s="61"/>
      <c r="O927" s="61">
        <v>1E-3</v>
      </c>
      <c r="P927" s="61"/>
      <c r="Q927" s="69">
        <f t="shared" si="209"/>
        <v>2E-3</v>
      </c>
      <c r="R927" s="12">
        <f t="shared" si="208"/>
        <v>0.15</v>
      </c>
      <c r="S927" s="13">
        <v>1000</v>
      </c>
      <c r="T927" s="14">
        <f t="shared" si="210"/>
        <v>150</v>
      </c>
    </row>
    <row r="928" spans="1:20" ht="37.5" customHeight="1" x14ac:dyDescent="0.35">
      <c r="A928" s="76"/>
      <c r="B928" s="16" t="s">
        <v>26</v>
      </c>
      <c r="C928" s="75"/>
      <c r="D928" s="114">
        <f>SUM(D890:D927)</f>
        <v>0.22899999999999998</v>
      </c>
      <c r="E928" s="114">
        <f t="shared" ref="E928:O928" si="211">SUM(E890:E927)</f>
        <v>0.03</v>
      </c>
      <c r="F928" s="114">
        <f t="shared" si="211"/>
        <v>0.02</v>
      </c>
      <c r="G928" s="114">
        <f t="shared" si="211"/>
        <v>0.10600000000000001</v>
      </c>
      <c r="H928" s="114">
        <f t="shared" si="211"/>
        <v>0.13200000000000001</v>
      </c>
      <c r="I928" s="114">
        <f t="shared" si="211"/>
        <v>0.23900000000000002</v>
      </c>
      <c r="J928" s="114">
        <f t="shared" si="211"/>
        <v>0.08</v>
      </c>
      <c r="K928" s="114">
        <f t="shared" si="211"/>
        <v>2.3E-2</v>
      </c>
      <c r="L928" s="114">
        <f t="shared" si="211"/>
        <v>2.6000000000000002E-2</v>
      </c>
      <c r="M928" s="114">
        <f t="shared" si="211"/>
        <v>0.13200000000000001</v>
      </c>
      <c r="N928" s="114">
        <f t="shared" si="211"/>
        <v>0</v>
      </c>
      <c r="O928" s="114">
        <f t="shared" si="211"/>
        <v>7.0000000000000001E-3</v>
      </c>
      <c r="P928" s="114">
        <f>SUM(P890:P927)</f>
        <v>0</v>
      </c>
      <c r="Q928" s="70">
        <f>SUM(C928:P928)</f>
        <v>1.0239999999999998</v>
      </c>
      <c r="R928" s="55">
        <f>SUM(R890:R927)</f>
        <v>76.8</v>
      </c>
      <c r="S928" s="17"/>
      <c r="T928" s="17">
        <f>SUM(T890:T927)</f>
        <v>37500</v>
      </c>
    </row>
    <row r="929" spans="1:20" ht="21.75" customHeight="1" x14ac:dyDescent="0.35">
      <c r="A929" s="4"/>
      <c r="B929" s="63"/>
      <c r="C929" s="4"/>
      <c r="D929" s="1"/>
      <c r="E929" s="1"/>
      <c r="F929" s="1"/>
      <c r="G929" s="1"/>
      <c r="H929" s="4"/>
      <c r="I929" s="4"/>
      <c r="J929" s="4"/>
      <c r="K929" s="4"/>
      <c r="L929" s="4"/>
      <c r="M929" s="4"/>
      <c r="N929" s="109"/>
      <c r="O929" s="4"/>
      <c r="P929" s="4"/>
      <c r="Q929" s="4"/>
      <c r="R929" s="56"/>
      <c r="S929" s="4"/>
      <c r="T929" s="4"/>
    </row>
    <row r="930" spans="1:20" ht="21.75" customHeight="1" x14ac:dyDescent="0.35">
      <c r="A930" s="4" t="s">
        <v>83</v>
      </c>
      <c r="B930" s="63"/>
      <c r="C930" s="4"/>
      <c r="D930" s="1"/>
      <c r="E930" s="1"/>
      <c r="F930" s="1"/>
      <c r="G930" s="1"/>
      <c r="H930" s="4" t="s">
        <v>84</v>
      </c>
      <c r="I930" s="4"/>
      <c r="J930" s="4"/>
      <c r="K930" s="4"/>
      <c r="L930" s="4"/>
      <c r="M930" s="4"/>
      <c r="N930" s="109"/>
      <c r="O930" s="4"/>
      <c r="P930" s="4" t="s">
        <v>85</v>
      </c>
      <c r="Q930" s="4"/>
      <c r="R930" s="56"/>
      <c r="S930" s="4"/>
      <c r="T930" s="4"/>
    </row>
    <row r="931" spans="1:20" ht="21.75" customHeight="1" x14ac:dyDescent="0.35">
      <c r="A931" s="191"/>
      <c r="B931" s="191"/>
      <c r="C931" s="191"/>
      <c r="D931" s="191"/>
      <c r="E931" s="191"/>
      <c r="F931" s="191"/>
      <c r="G931" s="191"/>
      <c r="H931" s="191"/>
      <c r="I931" s="191"/>
      <c r="J931" s="191"/>
      <c r="K931" s="191"/>
      <c r="L931" s="191"/>
      <c r="M931" s="191"/>
      <c r="N931" s="191"/>
      <c r="O931" s="191"/>
      <c r="P931" s="191"/>
      <c r="Q931" s="191"/>
      <c r="R931" s="191"/>
      <c r="S931" s="191"/>
      <c r="T931" s="4"/>
    </row>
    <row r="932" spans="1:20" ht="21.75" customHeight="1" x14ac:dyDescent="0.35">
      <c r="A932" s="4" t="s">
        <v>144</v>
      </c>
      <c r="B932" s="4"/>
      <c r="C932" s="4"/>
      <c r="D932" s="4"/>
      <c r="E932" s="4"/>
      <c r="F932" s="4"/>
      <c r="G932" s="4"/>
      <c r="H932" s="4"/>
      <c r="I932" s="4"/>
      <c r="J932" s="63"/>
      <c r="K932" s="1"/>
      <c r="L932" s="1"/>
      <c r="M932" s="1"/>
      <c r="N932" s="1"/>
      <c r="O932" s="1"/>
      <c r="P932" s="176" t="s">
        <v>103</v>
      </c>
      <c r="Q932" s="176"/>
      <c r="R932" s="176"/>
      <c r="S932" s="176"/>
      <c r="T932" s="176"/>
    </row>
    <row r="933" spans="1:20" ht="21.75" customHeight="1" x14ac:dyDescent="0.35">
      <c r="A933" s="1"/>
      <c r="B933" s="177" t="s">
        <v>0</v>
      </c>
      <c r="C933" s="177"/>
      <c r="D933" s="177"/>
      <c r="E933" s="177"/>
      <c r="F933" s="177"/>
      <c r="G933" s="177"/>
      <c r="H933" s="177"/>
      <c r="I933" s="177"/>
      <c r="J933" s="177"/>
      <c r="K933" s="177"/>
      <c r="L933" s="177"/>
      <c r="M933" s="177"/>
      <c r="N933" s="177"/>
      <c r="O933" s="177"/>
      <c r="P933" s="177"/>
      <c r="Q933" s="177"/>
      <c r="R933" s="177"/>
      <c r="S933" s="177"/>
      <c r="T933" s="3"/>
    </row>
    <row r="934" spans="1:20" ht="21.75" customHeight="1" x14ac:dyDescent="0.35">
      <c r="A934" s="4" t="s">
        <v>273</v>
      </c>
      <c r="B934" s="63"/>
      <c r="C934" s="4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76" t="s">
        <v>208</v>
      </c>
      <c r="P934" s="176"/>
      <c r="Q934" s="176"/>
      <c r="R934" s="176"/>
      <c r="S934" s="176"/>
      <c r="T934" s="176"/>
    </row>
    <row r="935" spans="1:20" ht="21.75" customHeight="1" x14ac:dyDescent="0.35">
      <c r="A935" s="185" t="s">
        <v>2</v>
      </c>
      <c r="B935" s="185"/>
      <c r="C935" s="110"/>
      <c r="D935" s="118">
        <v>75</v>
      </c>
      <c r="E935" s="6"/>
      <c r="F935" s="6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7"/>
      <c r="R935" s="54"/>
      <c r="S935" s="8"/>
      <c r="T935" s="3"/>
    </row>
    <row r="936" spans="1:20" ht="18" customHeight="1" x14ac:dyDescent="0.35">
      <c r="A936" s="111" t="s">
        <v>19</v>
      </c>
      <c r="B936" s="119"/>
      <c r="C936" s="119"/>
      <c r="D936" s="111" t="s">
        <v>11</v>
      </c>
      <c r="E936" s="111"/>
      <c r="F936" s="111"/>
      <c r="G936" s="111"/>
      <c r="H936" s="111" t="s">
        <v>12</v>
      </c>
      <c r="I936" s="111"/>
      <c r="J936" s="111"/>
      <c r="K936" s="111"/>
      <c r="L936" s="111"/>
      <c r="M936" s="111" t="s">
        <v>14</v>
      </c>
      <c r="N936" s="111"/>
      <c r="O936" s="111"/>
      <c r="P936" s="111"/>
      <c r="Q936" s="192" t="s">
        <v>15</v>
      </c>
      <c r="R936" s="193" t="s">
        <v>16</v>
      </c>
      <c r="S936" s="194" t="s">
        <v>17</v>
      </c>
      <c r="T936" s="194" t="s">
        <v>18</v>
      </c>
    </row>
    <row r="937" spans="1:20" ht="85.2" customHeight="1" x14ac:dyDescent="0.35">
      <c r="A937" s="111"/>
      <c r="B937" s="65" t="s">
        <v>27</v>
      </c>
      <c r="C937" s="65" t="s">
        <v>28</v>
      </c>
      <c r="D937" s="65" t="s">
        <v>266</v>
      </c>
      <c r="E937" s="65" t="s">
        <v>4</v>
      </c>
      <c r="F937" s="65" t="s">
        <v>140</v>
      </c>
      <c r="G937" s="65" t="s">
        <v>181</v>
      </c>
      <c r="H937" s="65" t="s">
        <v>267</v>
      </c>
      <c r="I937" s="134" t="s">
        <v>92</v>
      </c>
      <c r="J937" s="65" t="s">
        <v>4</v>
      </c>
      <c r="K937" s="65" t="s">
        <v>268</v>
      </c>
      <c r="L937" s="65" t="s">
        <v>13</v>
      </c>
      <c r="M937" s="65" t="s">
        <v>269</v>
      </c>
      <c r="N937" s="65"/>
      <c r="O937" s="135" t="s">
        <v>168</v>
      </c>
      <c r="P937" s="65"/>
      <c r="Q937" s="192"/>
      <c r="R937" s="182"/>
      <c r="S937" s="184"/>
      <c r="T937" s="184"/>
    </row>
    <row r="938" spans="1:20" ht="17.25" customHeight="1" x14ac:dyDescent="0.35">
      <c r="A938" s="61">
        <v>1</v>
      </c>
      <c r="B938" s="11" t="s">
        <v>37</v>
      </c>
      <c r="C938" s="61" t="s">
        <v>20</v>
      </c>
      <c r="D938" s="61"/>
      <c r="E938" s="61"/>
      <c r="F938" s="61"/>
      <c r="G938" s="61"/>
      <c r="H938" s="61"/>
      <c r="I938" s="61"/>
      <c r="J938" s="61"/>
      <c r="K938" s="15"/>
      <c r="L938" s="61"/>
      <c r="M938" s="15"/>
      <c r="N938" s="61"/>
      <c r="O938" s="15"/>
      <c r="P938" s="61"/>
      <c r="Q938" s="69">
        <f>SUM(D938:P938)</f>
        <v>0</v>
      </c>
      <c r="R938" s="12">
        <f t="shared" ref="R938:R964" si="212">Q938*75</f>
        <v>0</v>
      </c>
      <c r="S938" s="13">
        <v>300</v>
      </c>
      <c r="T938" s="14">
        <f>R938*S938</f>
        <v>0</v>
      </c>
    </row>
    <row r="939" spans="1:20" ht="17.25" customHeight="1" x14ac:dyDescent="0.35">
      <c r="A939" s="61">
        <v>2</v>
      </c>
      <c r="B939" s="11" t="s">
        <v>40</v>
      </c>
      <c r="C939" s="61" t="s">
        <v>21</v>
      </c>
      <c r="D939" s="61"/>
      <c r="E939" s="61"/>
      <c r="F939" s="61"/>
      <c r="G939" s="61"/>
      <c r="H939" s="61"/>
      <c r="I939" s="61"/>
      <c r="J939" s="61"/>
      <c r="K939" s="15"/>
      <c r="L939" s="61"/>
      <c r="M939" s="15"/>
      <c r="N939" s="61"/>
      <c r="O939" s="61"/>
      <c r="P939" s="61"/>
      <c r="Q939" s="69">
        <f t="shared" ref="Q939:Q975" si="213">SUM(D939:P939)</f>
        <v>0</v>
      </c>
      <c r="R939" s="12">
        <f t="shared" si="212"/>
        <v>0</v>
      </c>
      <c r="S939" s="13">
        <v>440</v>
      </c>
      <c r="T939" s="14">
        <f t="shared" ref="T939:T975" si="214">R939*S939</f>
        <v>0</v>
      </c>
    </row>
    <row r="940" spans="1:20" ht="17.25" customHeight="1" x14ac:dyDescent="0.35">
      <c r="A940" s="61">
        <v>3</v>
      </c>
      <c r="B940" s="11" t="s">
        <v>38</v>
      </c>
      <c r="C940" s="61" t="s">
        <v>22</v>
      </c>
      <c r="D940" s="61"/>
      <c r="E940" s="61"/>
      <c r="F940" s="61"/>
      <c r="G940" s="61"/>
      <c r="H940" s="61"/>
      <c r="I940" s="61"/>
      <c r="J940" s="61"/>
      <c r="K940" s="61"/>
      <c r="L940" s="61"/>
      <c r="M940" s="15"/>
      <c r="N940" s="61"/>
      <c r="O940" s="61"/>
      <c r="P940" s="61"/>
      <c r="Q940" s="69">
        <f t="shared" si="213"/>
        <v>0</v>
      </c>
      <c r="R940" s="12">
        <f t="shared" si="212"/>
        <v>0</v>
      </c>
      <c r="S940" s="13">
        <v>90</v>
      </c>
      <c r="T940" s="14"/>
    </row>
    <row r="941" spans="1:20" ht="17.25" customHeight="1" x14ac:dyDescent="0.35">
      <c r="A941" s="61">
        <v>4</v>
      </c>
      <c r="B941" s="11" t="s">
        <v>60</v>
      </c>
      <c r="C941" s="61" t="s">
        <v>22</v>
      </c>
      <c r="D941" s="61"/>
      <c r="E941" s="61"/>
      <c r="F941" s="61"/>
      <c r="G941" s="61"/>
      <c r="H941" s="61"/>
      <c r="I941" s="61"/>
      <c r="J941" s="61"/>
      <c r="K941" s="61"/>
      <c r="L941" s="61"/>
      <c r="M941" s="15"/>
      <c r="N941" s="61"/>
      <c r="O941" s="61"/>
      <c r="P941" s="61"/>
      <c r="Q941" s="69">
        <f t="shared" si="213"/>
        <v>0</v>
      </c>
      <c r="R941" s="12">
        <f t="shared" si="212"/>
        <v>0</v>
      </c>
      <c r="S941" s="13">
        <v>50</v>
      </c>
      <c r="T941" s="14">
        <f t="shared" si="214"/>
        <v>0</v>
      </c>
    </row>
    <row r="942" spans="1:20" ht="17.25" customHeight="1" x14ac:dyDescent="0.35">
      <c r="A942" s="61">
        <v>5</v>
      </c>
      <c r="B942" s="11" t="s">
        <v>127</v>
      </c>
      <c r="C942" s="61" t="s">
        <v>22</v>
      </c>
      <c r="D942" s="61"/>
      <c r="E942" s="61"/>
      <c r="F942" s="61"/>
      <c r="G942" s="61"/>
      <c r="H942" s="61"/>
      <c r="I942" s="61"/>
      <c r="J942" s="61"/>
      <c r="K942" s="61"/>
      <c r="L942" s="61"/>
      <c r="M942" s="15"/>
      <c r="N942" s="61"/>
      <c r="O942" s="61"/>
      <c r="P942" s="61"/>
      <c r="Q942" s="69">
        <f t="shared" si="213"/>
        <v>0</v>
      </c>
      <c r="R942" s="12">
        <f t="shared" si="212"/>
        <v>0</v>
      </c>
      <c r="S942" s="13">
        <v>50</v>
      </c>
      <c r="T942" s="14">
        <f t="shared" si="214"/>
        <v>0</v>
      </c>
    </row>
    <row r="943" spans="1:20" ht="17.25" customHeight="1" x14ac:dyDescent="0.35">
      <c r="A943" s="61">
        <v>6</v>
      </c>
      <c r="B943" s="11" t="s">
        <v>30</v>
      </c>
      <c r="C943" s="61" t="s">
        <v>21</v>
      </c>
      <c r="D943" s="61"/>
      <c r="E943" s="61"/>
      <c r="F943" s="61"/>
      <c r="G943" s="61"/>
      <c r="H943" s="15"/>
      <c r="I943" s="61"/>
      <c r="J943" s="61"/>
      <c r="K943" s="61"/>
      <c r="L943" s="61"/>
      <c r="M943" s="61"/>
      <c r="N943" s="61"/>
      <c r="O943" s="61"/>
      <c r="P943" s="61"/>
      <c r="Q943" s="69">
        <f t="shared" si="213"/>
        <v>0</v>
      </c>
      <c r="R943" s="12">
        <f t="shared" si="212"/>
        <v>0</v>
      </c>
      <c r="S943" s="13">
        <v>300</v>
      </c>
      <c r="T943" s="14">
        <f t="shared" si="214"/>
        <v>0</v>
      </c>
    </row>
    <row r="944" spans="1:20" ht="17.25" customHeight="1" x14ac:dyDescent="0.35">
      <c r="A944" s="61">
        <v>7</v>
      </c>
      <c r="B944" s="11" t="s">
        <v>31</v>
      </c>
      <c r="C944" s="61" t="s">
        <v>21</v>
      </c>
      <c r="D944" s="61"/>
      <c r="E944" s="61"/>
      <c r="F944" s="61"/>
      <c r="G944" s="61"/>
      <c r="H944" s="61"/>
      <c r="I944" s="61"/>
      <c r="J944" s="61"/>
      <c r="K944" s="15"/>
      <c r="L944" s="61"/>
      <c r="M944" s="15"/>
      <c r="N944" s="61"/>
      <c r="O944" s="61"/>
      <c r="P944" s="61"/>
      <c r="Q944" s="69">
        <f t="shared" si="213"/>
        <v>0</v>
      </c>
      <c r="R944" s="12">
        <f t="shared" si="212"/>
        <v>0</v>
      </c>
      <c r="S944" s="13">
        <v>150</v>
      </c>
      <c r="T944" s="14">
        <f t="shared" si="214"/>
        <v>0</v>
      </c>
    </row>
    <row r="945" spans="1:20" ht="17.25" customHeight="1" x14ac:dyDescent="0.35">
      <c r="A945" s="61">
        <v>8</v>
      </c>
      <c r="B945" s="11" t="s">
        <v>25</v>
      </c>
      <c r="C945" s="61" t="s">
        <v>21</v>
      </c>
      <c r="D945" s="61"/>
      <c r="E945" s="61"/>
      <c r="F945" s="61"/>
      <c r="G945" s="61"/>
      <c r="H945" s="15">
        <v>0.03</v>
      </c>
      <c r="I945" s="15">
        <v>7.0000000000000007E-2</v>
      </c>
      <c r="J945" s="61"/>
      <c r="K945" s="61"/>
      <c r="L945" s="61"/>
      <c r="M945" s="61"/>
      <c r="N945" s="61"/>
      <c r="O945" s="61"/>
      <c r="P945" s="61"/>
      <c r="Q945" s="69">
        <f t="shared" si="213"/>
        <v>0.1</v>
      </c>
      <c r="R945" s="12">
        <f t="shared" si="212"/>
        <v>7.5</v>
      </c>
      <c r="S945" s="13">
        <v>2600</v>
      </c>
      <c r="T945" s="14">
        <f t="shared" si="214"/>
        <v>19500</v>
      </c>
    </row>
    <row r="946" spans="1:20" ht="17.25" customHeight="1" x14ac:dyDescent="0.35">
      <c r="A946" s="61">
        <v>9</v>
      </c>
      <c r="B946" s="11" t="s">
        <v>63</v>
      </c>
      <c r="C946" s="61" t="s">
        <v>21</v>
      </c>
      <c r="D946" s="61"/>
      <c r="E946" s="61"/>
      <c r="F946" s="61"/>
      <c r="G946" s="61"/>
      <c r="H946" s="61"/>
      <c r="I946" s="61"/>
      <c r="J946" s="61"/>
      <c r="K946" s="15"/>
      <c r="L946" s="61"/>
      <c r="M946" s="15"/>
      <c r="N946" s="61"/>
      <c r="O946" s="61"/>
      <c r="P946" s="61"/>
      <c r="Q946" s="69">
        <f t="shared" si="213"/>
        <v>0</v>
      </c>
      <c r="R946" s="12">
        <f t="shared" si="212"/>
        <v>0</v>
      </c>
      <c r="S946" s="13">
        <v>500</v>
      </c>
      <c r="T946" s="14">
        <f t="shared" si="214"/>
        <v>0</v>
      </c>
    </row>
    <row r="947" spans="1:20" ht="17.25" customHeight="1" x14ac:dyDescent="0.35">
      <c r="A947" s="61">
        <v>10</v>
      </c>
      <c r="B947" s="11" t="s">
        <v>33</v>
      </c>
      <c r="C947" s="61" t="s">
        <v>22</v>
      </c>
      <c r="D947" s="61"/>
      <c r="E947" s="61"/>
      <c r="F947" s="61"/>
      <c r="G947" s="61"/>
      <c r="H947" s="61"/>
      <c r="I947" s="61"/>
      <c r="J947" s="61"/>
      <c r="K947" s="61"/>
      <c r="L947" s="61"/>
      <c r="M947" s="15">
        <v>0.02</v>
      </c>
      <c r="N947" s="61"/>
      <c r="O947" s="61"/>
      <c r="P947" s="61"/>
      <c r="Q947" s="69">
        <f t="shared" si="213"/>
        <v>0.02</v>
      </c>
      <c r="R947" s="12">
        <f t="shared" si="212"/>
        <v>1.5</v>
      </c>
      <c r="S947" s="13">
        <v>50</v>
      </c>
      <c r="T947" s="14">
        <f t="shared" si="214"/>
        <v>75</v>
      </c>
    </row>
    <row r="948" spans="1:20" ht="17.25" customHeight="1" x14ac:dyDescent="0.35">
      <c r="A948" s="61">
        <v>11</v>
      </c>
      <c r="B948" s="11" t="s">
        <v>51</v>
      </c>
      <c r="C948" s="61" t="s">
        <v>21</v>
      </c>
      <c r="D948" s="61"/>
      <c r="E948" s="61"/>
      <c r="F948" s="61"/>
      <c r="G948" s="61"/>
      <c r="H948" s="61"/>
      <c r="I948" s="61"/>
      <c r="J948" s="61"/>
      <c r="K948" s="15"/>
      <c r="L948" s="61"/>
      <c r="M948" s="15"/>
      <c r="N948" s="61"/>
      <c r="O948" s="61">
        <v>5.0000000000000001E-3</v>
      </c>
      <c r="P948" s="61"/>
      <c r="Q948" s="69">
        <f t="shared" si="213"/>
        <v>5.0000000000000001E-3</v>
      </c>
      <c r="R948" s="12">
        <f t="shared" si="212"/>
        <v>0.375</v>
      </c>
      <c r="S948" s="13">
        <v>1500</v>
      </c>
      <c r="T948" s="14">
        <f t="shared" si="214"/>
        <v>562.5</v>
      </c>
    </row>
    <row r="949" spans="1:20" ht="17.25" customHeight="1" x14ac:dyDescent="0.35">
      <c r="A949" s="61">
        <v>12</v>
      </c>
      <c r="B949" s="11" t="s">
        <v>42</v>
      </c>
      <c r="C949" s="61" t="s">
        <v>21</v>
      </c>
      <c r="D949" s="61"/>
      <c r="E949" s="61"/>
      <c r="F949" s="61"/>
      <c r="G949" s="61"/>
      <c r="H949" s="15">
        <v>0.04</v>
      </c>
      <c r="I949" s="15"/>
      <c r="J949" s="61"/>
      <c r="K949" s="61"/>
      <c r="L949" s="61"/>
      <c r="M949" s="61"/>
      <c r="N949" s="61"/>
      <c r="O949" s="61"/>
      <c r="P949" s="61"/>
      <c r="Q949" s="69">
        <f t="shared" si="213"/>
        <v>0.04</v>
      </c>
      <c r="R949" s="12">
        <f t="shared" si="212"/>
        <v>3</v>
      </c>
      <c r="S949" s="13">
        <v>150</v>
      </c>
      <c r="T949" s="14">
        <f t="shared" si="214"/>
        <v>450</v>
      </c>
    </row>
    <row r="950" spans="1:20" ht="17.25" customHeight="1" x14ac:dyDescent="0.35">
      <c r="A950" s="61">
        <v>13</v>
      </c>
      <c r="B950" s="11" t="s">
        <v>32</v>
      </c>
      <c r="C950" s="61" t="s">
        <v>21</v>
      </c>
      <c r="D950" s="61"/>
      <c r="E950" s="61"/>
      <c r="F950" s="61"/>
      <c r="G950" s="61"/>
      <c r="H950" s="61"/>
      <c r="I950" s="61"/>
      <c r="J950" s="61"/>
      <c r="K950" s="61"/>
      <c r="L950" s="61"/>
      <c r="M950" s="15"/>
      <c r="N950" s="61"/>
      <c r="O950" s="61"/>
      <c r="P950" s="15"/>
      <c r="Q950" s="69">
        <f t="shared" si="213"/>
        <v>0</v>
      </c>
      <c r="R950" s="12">
        <f t="shared" si="212"/>
        <v>0</v>
      </c>
      <c r="S950" s="13">
        <v>220</v>
      </c>
      <c r="T950" s="14">
        <f t="shared" si="214"/>
        <v>0</v>
      </c>
    </row>
    <row r="951" spans="1:20" ht="17.25" customHeight="1" x14ac:dyDescent="0.35">
      <c r="A951" s="61">
        <v>14</v>
      </c>
      <c r="B951" s="11" t="s">
        <v>5</v>
      </c>
      <c r="C951" s="61" t="s">
        <v>21</v>
      </c>
      <c r="D951" s="15">
        <v>0.03</v>
      </c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9">
        <f t="shared" si="213"/>
        <v>0.03</v>
      </c>
      <c r="R951" s="12">
        <f t="shared" si="212"/>
        <v>2.25</v>
      </c>
      <c r="S951" s="13">
        <v>300</v>
      </c>
      <c r="T951" s="14">
        <f t="shared" si="214"/>
        <v>675</v>
      </c>
    </row>
    <row r="952" spans="1:20" ht="17.25" customHeight="1" x14ac:dyDescent="0.35">
      <c r="A952" s="61">
        <v>15</v>
      </c>
      <c r="B952" s="11" t="s">
        <v>35</v>
      </c>
      <c r="C952" s="61" t="s">
        <v>21</v>
      </c>
      <c r="D952" s="15"/>
      <c r="E952" s="15"/>
      <c r="F952" s="61"/>
      <c r="G952" s="61"/>
      <c r="H952" s="15"/>
      <c r="I952" s="15">
        <v>0.06</v>
      </c>
      <c r="J952" s="61"/>
      <c r="K952" s="61"/>
      <c r="L952" s="61"/>
      <c r="M952" s="61"/>
      <c r="N952" s="61"/>
      <c r="O952" s="61"/>
      <c r="P952" s="61"/>
      <c r="Q952" s="69">
        <f t="shared" si="213"/>
        <v>0.06</v>
      </c>
      <c r="R952" s="12">
        <f t="shared" si="212"/>
        <v>4.5</v>
      </c>
      <c r="S952" s="13">
        <v>600</v>
      </c>
      <c r="T952" s="14">
        <f t="shared" si="214"/>
        <v>2700</v>
      </c>
    </row>
    <row r="953" spans="1:20" ht="17.25" customHeight="1" x14ac:dyDescent="0.35">
      <c r="A953" s="61">
        <v>16</v>
      </c>
      <c r="B953" s="11" t="s">
        <v>55</v>
      </c>
      <c r="C953" s="61" t="s">
        <v>21</v>
      </c>
      <c r="D953" s="61"/>
      <c r="E953" s="61"/>
      <c r="F953" s="61"/>
      <c r="G953" s="61"/>
      <c r="H953" s="61"/>
      <c r="I953" s="61"/>
      <c r="J953" s="61"/>
      <c r="K953" s="15"/>
      <c r="L953" s="61"/>
      <c r="M953" s="15"/>
      <c r="N953" s="61"/>
      <c r="O953" s="61"/>
      <c r="P953" s="61"/>
      <c r="Q953" s="69">
        <f t="shared" si="213"/>
        <v>0</v>
      </c>
      <c r="R953" s="12">
        <f t="shared" si="212"/>
        <v>0</v>
      </c>
      <c r="S953" s="13">
        <v>50</v>
      </c>
      <c r="T953" s="14">
        <f t="shared" si="214"/>
        <v>0</v>
      </c>
    </row>
    <row r="954" spans="1:20" ht="17.25" customHeight="1" x14ac:dyDescent="0.35">
      <c r="A954" s="61">
        <v>17</v>
      </c>
      <c r="B954" s="11" t="s">
        <v>59</v>
      </c>
      <c r="C954" s="61" t="s">
        <v>21</v>
      </c>
      <c r="D954" s="61"/>
      <c r="E954" s="61"/>
      <c r="F954" s="61"/>
      <c r="G954" s="61"/>
      <c r="H954" s="61"/>
      <c r="I954" s="61"/>
      <c r="J954" s="61"/>
      <c r="K954" s="61"/>
      <c r="L954" s="15">
        <v>0.02</v>
      </c>
      <c r="M954" s="15"/>
      <c r="N954" s="61"/>
      <c r="O954" s="61"/>
      <c r="P954" s="61"/>
      <c r="Q954" s="69">
        <f t="shared" si="213"/>
        <v>0.02</v>
      </c>
      <c r="R954" s="12">
        <f t="shared" si="212"/>
        <v>1.5</v>
      </c>
      <c r="S954" s="13">
        <v>600</v>
      </c>
      <c r="T954" s="14">
        <f t="shared" si="214"/>
        <v>900</v>
      </c>
    </row>
    <row r="955" spans="1:20" ht="17.25" customHeight="1" x14ac:dyDescent="0.35">
      <c r="A955" s="61">
        <v>18</v>
      </c>
      <c r="B955" s="11" t="s">
        <v>43</v>
      </c>
      <c r="C955" s="61" t="s">
        <v>21</v>
      </c>
      <c r="D955" s="15">
        <v>1.4999999999999999E-2</v>
      </c>
      <c r="E955" s="61"/>
      <c r="F955" s="61"/>
      <c r="G955" s="15">
        <v>6.0000000000000001E-3</v>
      </c>
      <c r="H955" s="61"/>
      <c r="I955" s="61"/>
      <c r="J955" s="61"/>
      <c r="K955" s="61"/>
      <c r="L955" s="15">
        <v>6.0000000000000001E-3</v>
      </c>
      <c r="M955" s="61">
        <v>5.0000000000000001E-3</v>
      </c>
      <c r="N955" s="61"/>
      <c r="O955" s="61">
        <v>6.0000000000000001E-3</v>
      </c>
      <c r="P955" s="61"/>
      <c r="Q955" s="69">
        <f t="shared" si="213"/>
        <v>3.7999999999999992E-2</v>
      </c>
      <c r="R955" s="12">
        <f t="shared" si="212"/>
        <v>2.8499999999999992</v>
      </c>
      <c r="S955" s="13">
        <v>460</v>
      </c>
      <c r="T955" s="14">
        <f t="shared" si="214"/>
        <v>1310.9999999999995</v>
      </c>
    </row>
    <row r="956" spans="1:20" ht="17.25" customHeight="1" x14ac:dyDescent="0.35">
      <c r="A956" s="61">
        <v>19</v>
      </c>
      <c r="B956" s="11" t="s">
        <v>54</v>
      </c>
      <c r="C956" s="61" t="s">
        <v>21</v>
      </c>
      <c r="D956" s="61"/>
      <c r="E956" s="61"/>
      <c r="F956" s="61"/>
      <c r="G956" s="61"/>
      <c r="H956" s="15"/>
      <c r="I956" s="61"/>
      <c r="J956" s="61"/>
      <c r="K956" s="15"/>
      <c r="L956" s="61"/>
      <c r="M956" s="15"/>
      <c r="N956" s="61"/>
      <c r="O956" s="61"/>
      <c r="P956" s="61"/>
      <c r="Q956" s="69">
        <f t="shared" si="213"/>
        <v>0</v>
      </c>
      <c r="R956" s="12">
        <f t="shared" si="212"/>
        <v>0</v>
      </c>
      <c r="S956" s="13">
        <v>120</v>
      </c>
      <c r="T956" s="14">
        <f t="shared" si="214"/>
        <v>0</v>
      </c>
    </row>
    <row r="957" spans="1:20" ht="17.25" customHeight="1" x14ac:dyDescent="0.35">
      <c r="A957" s="61">
        <v>20</v>
      </c>
      <c r="B957" s="11" t="s">
        <v>50</v>
      </c>
      <c r="C957" s="61" t="s">
        <v>21</v>
      </c>
      <c r="D957" s="61"/>
      <c r="E957" s="61"/>
      <c r="F957" s="61"/>
      <c r="G957" s="61"/>
      <c r="H957" s="15"/>
      <c r="I957" s="61"/>
      <c r="J957" s="61"/>
      <c r="K957" s="15"/>
      <c r="L957" s="61"/>
      <c r="M957" s="15"/>
      <c r="N957" s="61"/>
      <c r="O957" s="61"/>
      <c r="P957" s="61"/>
      <c r="Q957" s="69">
        <f t="shared" si="213"/>
        <v>0</v>
      </c>
      <c r="R957" s="12">
        <f t="shared" si="212"/>
        <v>0</v>
      </c>
      <c r="S957" s="13">
        <v>300</v>
      </c>
      <c r="T957" s="14">
        <f t="shared" si="214"/>
        <v>0</v>
      </c>
    </row>
    <row r="958" spans="1:20" ht="17.25" customHeight="1" x14ac:dyDescent="0.35">
      <c r="A958" s="61">
        <v>21</v>
      </c>
      <c r="B958" s="11" t="s">
        <v>45</v>
      </c>
      <c r="C958" s="61" t="s">
        <v>21</v>
      </c>
      <c r="D958" s="61"/>
      <c r="E958" s="61"/>
      <c r="F958" s="61"/>
      <c r="G958" s="61"/>
      <c r="H958" s="15"/>
      <c r="I958" s="15"/>
      <c r="J958" s="61"/>
      <c r="K958" s="61"/>
      <c r="L958" s="61"/>
      <c r="M958" s="61"/>
      <c r="N958" s="61"/>
      <c r="O958" s="61"/>
      <c r="P958" s="61"/>
      <c r="Q958" s="69">
        <f t="shared" si="213"/>
        <v>0</v>
      </c>
      <c r="R958" s="12">
        <f t="shared" si="212"/>
        <v>0</v>
      </c>
      <c r="S958" s="13">
        <v>300</v>
      </c>
      <c r="T958" s="14">
        <f t="shared" si="214"/>
        <v>0</v>
      </c>
    </row>
    <row r="959" spans="1:20" ht="17.25" customHeight="1" x14ac:dyDescent="0.35">
      <c r="A959" s="61">
        <v>22</v>
      </c>
      <c r="B959" s="11" t="s">
        <v>49</v>
      </c>
      <c r="C959" s="61" t="s">
        <v>21</v>
      </c>
      <c r="D959" s="61"/>
      <c r="E959" s="61"/>
      <c r="F959" s="61"/>
      <c r="G959" s="61"/>
      <c r="H959" s="61"/>
      <c r="I959" s="15"/>
      <c r="J959" s="61"/>
      <c r="K959" s="61"/>
      <c r="L959" s="61"/>
      <c r="M959" s="61"/>
      <c r="N959" s="61"/>
      <c r="O959" s="61"/>
      <c r="P959" s="61"/>
      <c r="Q959" s="69">
        <f t="shared" si="213"/>
        <v>0</v>
      </c>
      <c r="R959" s="12">
        <f t="shared" si="212"/>
        <v>0</v>
      </c>
      <c r="S959" s="13">
        <v>400</v>
      </c>
      <c r="T959" s="14">
        <f t="shared" si="214"/>
        <v>0</v>
      </c>
    </row>
    <row r="960" spans="1:20" ht="17.25" customHeight="1" x14ac:dyDescent="0.35">
      <c r="A960" s="61">
        <v>23</v>
      </c>
      <c r="B960" s="11" t="s">
        <v>4</v>
      </c>
      <c r="C960" s="61" t="s">
        <v>21</v>
      </c>
      <c r="D960" s="61"/>
      <c r="E960" s="15">
        <v>0.03</v>
      </c>
      <c r="F960" s="15"/>
      <c r="G960" s="61"/>
      <c r="H960" s="61"/>
      <c r="I960" s="61"/>
      <c r="J960" s="15">
        <v>0.08</v>
      </c>
      <c r="K960" s="61"/>
      <c r="L960" s="61"/>
      <c r="M960" s="61"/>
      <c r="N960" s="15"/>
      <c r="O960" s="61"/>
      <c r="P960" s="61"/>
      <c r="Q960" s="69">
        <f t="shared" si="213"/>
        <v>0.11</v>
      </c>
      <c r="R960" s="12">
        <f t="shared" si="212"/>
        <v>8.25</v>
      </c>
      <c r="S960" s="13">
        <v>95</v>
      </c>
      <c r="T960" s="14">
        <f t="shared" si="214"/>
        <v>783.75</v>
      </c>
    </row>
    <row r="961" spans="1:20" ht="17.25" customHeight="1" x14ac:dyDescent="0.35">
      <c r="A961" s="61">
        <v>24</v>
      </c>
      <c r="B961" s="11" t="s">
        <v>6</v>
      </c>
      <c r="C961" s="61" t="s">
        <v>20</v>
      </c>
      <c r="D961" s="61"/>
      <c r="E961" s="61"/>
      <c r="F961" s="61"/>
      <c r="G961" s="61"/>
      <c r="H961" s="61">
        <v>5.0000000000000001E-3</v>
      </c>
      <c r="I961" s="61">
        <v>7.0000000000000001E-3</v>
      </c>
      <c r="J961" s="61"/>
      <c r="K961" s="61"/>
      <c r="L961" s="61"/>
      <c r="M961" s="61">
        <v>5.0000000000000001E-3</v>
      </c>
      <c r="N961" s="61"/>
      <c r="O961" s="61"/>
      <c r="P961" s="61"/>
      <c r="Q961" s="69">
        <v>1.6E-2</v>
      </c>
      <c r="R961" s="12">
        <f t="shared" si="212"/>
        <v>1.2</v>
      </c>
      <c r="S961" s="13">
        <v>520</v>
      </c>
      <c r="T961" s="14">
        <f t="shared" si="214"/>
        <v>624</v>
      </c>
    </row>
    <row r="962" spans="1:20" ht="17.25" customHeight="1" x14ac:dyDescent="0.35">
      <c r="A962" s="61">
        <v>25</v>
      </c>
      <c r="B962" s="11" t="s">
        <v>36</v>
      </c>
      <c r="C962" s="61" t="s">
        <v>21</v>
      </c>
      <c r="D962" s="61"/>
      <c r="E962" s="61"/>
      <c r="F962" s="61"/>
      <c r="G962" s="61"/>
      <c r="H962" s="15"/>
      <c r="I962" s="61"/>
      <c r="J962" s="61"/>
      <c r="K962" s="61"/>
      <c r="L962" s="61"/>
      <c r="M962" s="15"/>
      <c r="N962" s="61"/>
      <c r="O962" s="61"/>
      <c r="P962" s="61"/>
      <c r="Q962" s="69">
        <f t="shared" si="213"/>
        <v>0</v>
      </c>
      <c r="R962" s="12">
        <f t="shared" si="212"/>
        <v>0</v>
      </c>
      <c r="S962" s="13">
        <v>160</v>
      </c>
      <c r="T962" s="14">
        <f t="shared" si="214"/>
        <v>0</v>
      </c>
    </row>
    <row r="963" spans="1:20" ht="17.25" customHeight="1" x14ac:dyDescent="0.35">
      <c r="A963" s="61">
        <v>26</v>
      </c>
      <c r="B963" s="11" t="s">
        <v>8</v>
      </c>
      <c r="C963" s="61" t="s">
        <v>21</v>
      </c>
      <c r="D963" s="61"/>
      <c r="E963" s="61"/>
      <c r="F963" s="61"/>
      <c r="G963" s="61"/>
      <c r="H963" s="15">
        <v>2.3E-2</v>
      </c>
      <c r="I963" s="15">
        <v>3.5000000000000003E-2</v>
      </c>
      <c r="J963" s="61"/>
      <c r="K963" s="61"/>
      <c r="L963" s="61"/>
      <c r="M963" s="61"/>
      <c r="N963" s="61"/>
      <c r="O963" s="61"/>
      <c r="P963" s="61"/>
      <c r="Q963" s="69">
        <f t="shared" si="213"/>
        <v>5.8000000000000003E-2</v>
      </c>
      <c r="R963" s="12">
        <f t="shared" si="212"/>
        <v>4.3500000000000005</v>
      </c>
      <c r="S963" s="13">
        <v>80</v>
      </c>
      <c r="T963" s="14">
        <f t="shared" si="214"/>
        <v>348.00000000000006</v>
      </c>
    </row>
    <row r="964" spans="1:20" ht="17.25" customHeight="1" x14ac:dyDescent="0.35">
      <c r="A964" s="61">
        <v>27</v>
      </c>
      <c r="B964" s="11" t="s">
        <v>46</v>
      </c>
      <c r="C964" s="61" t="s">
        <v>21</v>
      </c>
      <c r="D964" s="61"/>
      <c r="E964" s="61"/>
      <c r="F964" s="61"/>
      <c r="G964" s="61"/>
      <c r="H964" s="61"/>
      <c r="I964" s="61"/>
      <c r="J964" s="61"/>
      <c r="K964" s="61"/>
      <c r="L964" s="61"/>
      <c r="M964" s="15"/>
      <c r="N964" s="61"/>
      <c r="O964" s="61"/>
      <c r="P964" s="61"/>
      <c r="Q964" s="69">
        <f t="shared" si="213"/>
        <v>0</v>
      </c>
      <c r="R964" s="12">
        <f t="shared" si="212"/>
        <v>0</v>
      </c>
      <c r="S964" s="13">
        <v>650</v>
      </c>
      <c r="T964" s="14">
        <f t="shared" si="214"/>
        <v>0</v>
      </c>
    </row>
    <row r="965" spans="1:20" ht="17.25" customHeight="1" x14ac:dyDescent="0.35">
      <c r="A965" s="61">
        <v>28</v>
      </c>
      <c r="B965" s="11" t="s">
        <v>61</v>
      </c>
      <c r="C965" s="61" t="s">
        <v>21</v>
      </c>
      <c r="D965" s="15">
        <v>6.0000000000000001E-3</v>
      </c>
      <c r="E965" s="61"/>
      <c r="F965" s="15">
        <v>1.6E-2</v>
      </c>
      <c r="G965" s="61"/>
      <c r="H965" s="61"/>
      <c r="I965" s="61"/>
      <c r="J965" s="61"/>
      <c r="K965" s="61"/>
      <c r="L965" s="61"/>
      <c r="M965" s="61">
        <v>6.0000000000000001E-3</v>
      </c>
      <c r="N965" s="61"/>
      <c r="O965" s="61"/>
      <c r="P965" s="61"/>
      <c r="Q965" s="69">
        <f t="shared" si="213"/>
        <v>2.7999999999999997E-2</v>
      </c>
      <c r="R965" s="12">
        <f>Q965*75</f>
        <v>2.0999999999999996</v>
      </c>
      <c r="S965" s="13">
        <v>800</v>
      </c>
      <c r="T965" s="14">
        <f t="shared" si="214"/>
        <v>1679.9999999999998</v>
      </c>
    </row>
    <row r="966" spans="1:20" ht="17.25" customHeight="1" x14ac:dyDescent="0.35">
      <c r="A966" s="61">
        <v>29</v>
      </c>
      <c r="B966" s="11" t="s">
        <v>102</v>
      </c>
      <c r="C966" s="61" t="s">
        <v>22</v>
      </c>
      <c r="D966" s="61"/>
      <c r="E966" s="61"/>
      <c r="F966" s="61"/>
      <c r="G966" s="61"/>
      <c r="H966" s="61"/>
      <c r="I966" s="61"/>
      <c r="J966" s="61"/>
      <c r="K966" s="81"/>
      <c r="L966" s="81"/>
      <c r="M966" s="15"/>
      <c r="N966" s="61"/>
      <c r="O966" s="61"/>
      <c r="P966" s="61"/>
      <c r="Q966" s="69">
        <f t="shared" si="213"/>
        <v>0</v>
      </c>
      <c r="R966" s="12">
        <f t="shared" ref="R966:R975" si="215">Q966*75</f>
        <v>0</v>
      </c>
      <c r="S966" s="13">
        <v>550</v>
      </c>
      <c r="T966" s="14">
        <f t="shared" si="214"/>
        <v>0</v>
      </c>
    </row>
    <row r="967" spans="1:20" ht="17.25" customHeight="1" x14ac:dyDescent="0.35">
      <c r="A967" s="61">
        <v>30</v>
      </c>
      <c r="B967" s="11" t="s">
        <v>9</v>
      </c>
      <c r="C967" s="61" t="s">
        <v>21</v>
      </c>
      <c r="D967" s="61"/>
      <c r="E967" s="61"/>
      <c r="F967" s="61"/>
      <c r="G967" s="61"/>
      <c r="H967" s="15">
        <v>2.5000000000000001E-2</v>
      </c>
      <c r="I967" s="15">
        <v>0.04</v>
      </c>
      <c r="J967" s="61"/>
      <c r="K967" s="81"/>
      <c r="L967" s="81"/>
      <c r="M967" s="61"/>
      <c r="N967" s="61"/>
      <c r="O967" s="61"/>
      <c r="P967" s="61"/>
      <c r="Q967" s="69">
        <f t="shared" si="213"/>
        <v>6.5000000000000002E-2</v>
      </c>
      <c r="R967" s="12">
        <f t="shared" si="215"/>
        <v>4.875</v>
      </c>
      <c r="S967" s="13">
        <v>200</v>
      </c>
      <c r="T967" s="14">
        <f t="shared" si="214"/>
        <v>975</v>
      </c>
    </row>
    <row r="968" spans="1:20" ht="17.25" customHeight="1" x14ac:dyDescent="0.35">
      <c r="A968" s="61">
        <v>31</v>
      </c>
      <c r="B968" s="11" t="s">
        <v>24</v>
      </c>
      <c r="C968" s="61" t="s">
        <v>20</v>
      </c>
      <c r="D968" s="15">
        <v>0.18</v>
      </c>
      <c r="E968" s="61"/>
      <c r="F968" s="61"/>
      <c r="G968" s="15"/>
      <c r="H968" s="61"/>
      <c r="I968" s="61"/>
      <c r="J968" s="61"/>
      <c r="K968" s="81"/>
      <c r="L968" s="81"/>
      <c r="M968" s="15">
        <v>0.05</v>
      </c>
      <c r="N968" s="61"/>
      <c r="O968" s="15">
        <v>0.1</v>
      </c>
      <c r="P968" s="61"/>
      <c r="Q968" s="69">
        <f t="shared" si="213"/>
        <v>0.32999999999999996</v>
      </c>
      <c r="R968" s="12">
        <f t="shared" si="215"/>
        <v>24.749999999999996</v>
      </c>
      <c r="S968" s="13">
        <v>190</v>
      </c>
      <c r="T968" s="14">
        <f t="shared" si="214"/>
        <v>4702.4999999999991</v>
      </c>
    </row>
    <row r="969" spans="1:20" ht="17.25" customHeight="1" x14ac:dyDescent="0.35">
      <c r="A969" s="61">
        <v>32</v>
      </c>
      <c r="B969" s="11" t="s">
        <v>44</v>
      </c>
      <c r="C969" s="61" t="s">
        <v>20</v>
      </c>
      <c r="D969" s="61"/>
      <c r="E969" s="61"/>
      <c r="F969" s="61"/>
      <c r="G969" s="61"/>
      <c r="H969" s="61">
        <v>3.0000000000000001E-3</v>
      </c>
      <c r="I969" s="61"/>
      <c r="J969" s="61"/>
      <c r="K969" s="61"/>
      <c r="L969" s="61"/>
      <c r="M969" s="61"/>
      <c r="N969" s="61"/>
      <c r="O969" s="61"/>
      <c r="P969" s="61"/>
      <c r="Q969" s="69">
        <f t="shared" si="213"/>
        <v>3.0000000000000001E-3</v>
      </c>
      <c r="R969" s="12">
        <f t="shared" si="215"/>
        <v>0.22500000000000001</v>
      </c>
      <c r="S969" s="13">
        <v>600</v>
      </c>
      <c r="T969" s="14">
        <f t="shared" si="214"/>
        <v>135</v>
      </c>
    </row>
    <row r="970" spans="1:20" ht="17.25" customHeight="1" x14ac:dyDescent="0.35">
      <c r="A970" s="61">
        <v>33</v>
      </c>
      <c r="B970" s="11" t="s">
        <v>34</v>
      </c>
      <c r="C970" s="61" t="s">
        <v>21</v>
      </c>
      <c r="D970" s="15"/>
      <c r="E970" s="61"/>
      <c r="F970" s="61"/>
      <c r="G970" s="61"/>
      <c r="H970" s="61"/>
      <c r="I970" s="61"/>
      <c r="J970" s="61"/>
      <c r="K970" s="61"/>
      <c r="L970" s="61"/>
      <c r="M970" s="15"/>
      <c r="N970" s="61"/>
      <c r="O970" s="61"/>
      <c r="P970" s="61"/>
      <c r="Q970" s="69">
        <f t="shared" si="213"/>
        <v>0</v>
      </c>
      <c r="R970" s="12">
        <f t="shared" si="215"/>
        <v>0</v>
      </c>
      <c r="S970" s="13">
        <v>350</v>
      </c>
      <c r="T970" s="14">
        <f t="shared" si="214"/>
        <v>0</v>
      </c>
    </row>
    <row r="971" spans="1:20" ht="17.25" customHeight="1" x14ac:dyDescent="0.35">
      <c r="A971" s="61">
        <v>34</v>
      </c>
      <c r="B971" s="11" t="s">
        <v>53</v>
      </c>
      <c r="C971" s="61" t="s">
        <v>21</v>
      </c>
      <c r="D971" s="61"/>
      <c r="E971" s="61"/>
      <c r="F971" s="61"/>
      <c r="G971" s="61"/>
      <c r="H971" s="61"/>
      <c r="I971" s="61"/>
      <c r="J971" s="61"/>
      <c r="K971" s="15">
        <v>1.4999999999999999E-2</v>
      </c>
      <c r="L971" s="61"/>
      <c r="M971" s="15"/>
      <c r="N971" s="61"/>
      <c r="O971" s="61"/>
      <c r="P971" s="61"/>
      <c r="Q971" s="69">
        <f t="shared" si="213"/>
        <v>1.4999999999999999E-2</v>
      </c>
      <c r="R971" s="12">
        <f t="shared" si="215"/>
        <v>1.125</v>
      </c>
      <c r="S971" s="13">
        <v>200</v>
      </c>
      <c r="T971" s="14">
        <f t="shared" si="214"/>
        <v>225</v>
      </c>
    </row>
    <row r="972" spans="1:20" ht="17.25" customHeight="1" x14ac:dyDescent="0.35">
      <c r="A972" s="61">
        <v>35</v>
      </c>
      <c r="B972" s="11" t="s">
        <v>52</v>
      </c>
      <c r="C972" s="61" t="s">
        <v>21</v>
      </c>
      <c r="D972" s="61"/>
      <c r="E972" s="61"/>
      <c r="F972" s="61"/>
      <c r="G972" s="61"/>
      <c r="H972" s="61"/>
      <c r="I972" s="61"/>
      <c r="J972" s="61"/>
      <c r="K972" s="15">
        <v>0.02</v>
      </c>
      <c r="L972" s="61"/>
      <c r="M972" s="15"/>
      <c r="N972" s="61"/>
      <c r="O972" s="61"/>
      <c r="P972" s="61"/>
      <c r="Q972" s="69">
        <f t="shared" si="213"/>
        <v>0.02</v>
      </c>
      <c r="R972" s="12">
        <f t="shared" si="215"/>
        <v>1.5</v>
      </c>
      <c r="S972" s="13">
        <v>300</v>
      </c>
      <c r="T972" s="14">
        <f t="shared" si="214"/>
        <v>450</v>
      </c>
    </row>
    <row r="973" spans="1:20" ht="17.25" customHeight="1" x14ac:dyDescent="0.35">
      <c r="A973" s="61">
        <v>36</v>
      </c>
      <c r="B973" s="11" t="s">
        <v>10</v>
      </c>
      <c r="C973" s="61" t="s">
        <v>21</v>
      </c>
      <c r="D973" s="61"/>
      <c r="E973" s="61"/>
      <c r="F973" s="61"/>
      <c r="G973" s="61"/>
      <c r="H973" s="61">
        <v>2E-3</v>
      </c>
      <c r="I973" s="61">
        <v>3.0000000000000001E-3</v>
      </c>
      <c r="J973" s="61"/>
      <c r="K973" s="61">
        <v>1E-3</v>
      </c>
      <c r="L973" s="61"/>
      <c r="M973" s="61">
        <v>1E-3</v>
      </c>
      <c r="N973" s="61"/>
      <c r="O973" s="61"/>
      <c r="P973" s="61"/>
      <c r="Q973" s="69">
        <f t="shared" si="213"/>
        <v>7.0000000000000001E-3</v>
      </c>
      <c r="R973" s="12">
        <f t="shared" si="215"/>
        <v>0.52500000000000002</v>
      </c>
      <c r="S973" s="13">
        <v>100</v>
      </c>
      <c r="T973" s="14">
        <f t="shared" si="214"/>
        <v>52.5</v>
      </c>
    </row>
    <row r="974" spans="1:20" ht="17.25" customHeight="1" x14ac:dyDescent="0.35">
      <c r="A974" s="61">
        <v>37</v>
      </c>
      <c r="B974" s="11" t="s">
        <v>7</v>
      </c>
      <c r="C974" s="61" t="s">
        <v>21</v>
      </c>
      <c r="D974" s="61"/>
      <c r="E974" s="61"/>
      <c r="F974" s="61"/>
      <c r="G974" s="61"/>
      <c r="H974" s="15"/>
      <c r="I974" s="15"/>
      <c r="J974" s="61"/>
      <c r="K974" s="61"/>
      <c r="L974" s="61"/>
      <c r="M974" s="15">
        <v>0.04</v>
      </c>
      <c r="N974" s="61"/>
      <c r="O974" s="61"/>
      <c r="P974" s="61"/>
      <c r="Q974" s="69">
        <f t="shared" si="213"/>
        <v>0.04</v>
      </c>
      <c r="R974" s="12">
        <f t="shared" si="215"/>
        <v>3</v>
      </c>
      <c r="S974" s="13">
        <v>400</v>
      </c>
      <c r="T974" s="14">
        <f t="shared" si="214"/>
        <v>1200</v>
      </c>
    </row>
    <row r="975" spans="1:20" ht="17.25" customHeight="1" x14ac:dyDescent="0.35">
      <c r="A975" s="61">
        <v>38</v>
      </c>
      <c r="B975" s="11" t="s">
        <v>56</v>
      </c>
      <c r="C975" s="61" t="s">
        <v>21</v>
      </c>
      <c r="D975" s="61"/>
      <c r="E975" s="61"/>
      <c r="F975" s="61"/>
      <c r="G975" s="61">
        <v>1E-3</v>
      </c>
      <c r="H975" s="61"/>
      <c r="I975" s="61"/>
      <c r="J975" s="61"/>
      <c r="K975" s="61"/>
      <c r="L975" s="61"/>
      <c r="M975" s="61"/>
      <c r="N975" s="61"/>
      <c r="O975" s="61">
        <v>1E-3</v>
      </c>
      <c r="P975" s="61"/>
      <c r="Q975" s="69">
        <f t="shared" si="213"/>
        <v>2E-3</v>
      </c>
      <c r="R975" s="12">
        <f t="shared" si="215"/>
        <v>0.15</v>
      </c>
      <c r="S975" s="13">
        <v>1000</v>
      </c>
      <c r="T975" s="14">
        <f t="shared" si="214"/>
        <v>150</v>
      </c>
    </row>
    <row r="976" spans="1:20" ht="37.5" customHeight="1" x14ac:dyDescent="0.35">
      <c r="A976" s="111"/>
      <c r="B976" s="16" t="s">
        <v>26</v>
      </c>
      <c r="C976" s="65"/>
      <c r="D976" s="114">
        <f>SUM(D938:D975)</f>
        <v>0.23099999999999998</v>
      </c>
      <c r="E976" s="114">
        <f t="shared" ref="E976:O976" si="216">SUM(E938:E975)</f>
        <v>0.03</v>
      </c>
      <c r="F976" s="114">
        <f t="shared" si="216"/>
        <v>1.6E-2</v>
      </c>
      <c r="G976" s="114">
        <f t="shared" si="216"/>
        <v>7.0000000000000001E-3</v>
      </c>
      <c r="H976" s="114">
        <f t="shared" si="216"/>
        <v>0.128</v>
      </c>
      <c r="I976" s="114">
        <f t="shared" si="216"/>
        <v>0.21500000000000002</v>
      </c>
      <c r="J976" s="114">
        <f t="shared" si="216"/>
        <v>0.08</v>
      </c>
      <c r="K976" s="114">
        <f t="shared" si="216"/>
        <v>3.6000000000000004E-2</v>
      </c>
      <c r="L976" s="114">
        <f t="shared" si="216"/>
        <v>2.6000000000000002E-2</v>
      </c>
      <c r="M976" s="114">
        <f t="shared" si="216"/>
        <v>0.127</v>
      </c>
      <c r="N976" s="114">
        <f t="shared" si="216"/>
        <v>0</v>
      </c>
      <c r="O976" s="114">
        <f t="shared" si="216"/>
        <v>0.112</v>
      </c>
      <c r="P976" s="114">
        <f>SUM(P938:P975)</f>
        <v>0</v>
      </c>
      <c r="Q976" s="70">
        <f>SUM(C976:P976)</f>
        <v>1.008</v>
      </c>
      <c r="R976" s="55">
        <f>SUM(R938:R975)</f>
        <v>75.525000000000006</v>
      </c>
      <c r="S976" s="17"/>
      <c r="T976" s="17">
        <f>SUM(T938:T975)</f>
        <v>37499.25</v>
      </c>
    </row>
    <row r="977" spans="1:20" ht="21.75" customHeight="1" x14ac:dyDescent="0.35">
      <c r="A977" s="4"/>
      <c r="B977" s="63"/>
      <c r="C977" s="4"/>
      <c r="D977" s="1"/>
      <c r="E977" s="1"/>
      <c r="F977" s="1"/>
      <c r="G977" s="1"/>
      <c r="H977" s="4"/>
      <c r="I977" s="114"/>
      <c r="J977" s="4"/>
      <c r="K977" s="4"/>
      <c r="L977" s="4"/>
      <c r="M977" s="4"/>
      <c r="N977" s="109"/>
      <c r="O977" s="4"/>
      <c r="P977" s="4"/>
      <c r="Q977" s="4"/>
      <c r="R977" s="56"/>
      <c r="S977" s="4"/>
      <c r="T977" s="4"/>
    </row>
    <row r="978" spans="1:20" ht="21.75" customHeight="1" x14ac:dyDescent="0.35">
      <c r="A978" s="4" t="s">
        <v>83</v>
      </c>
      <c r="B978" s="63"/>
      <c r="C978" s="4"/>
      <c r="D978" s="1"/>
      <c r="E978" s="1"/>
      <c r="F978" s="1"/>
      <c r="G978" s="1"/>
      <c r="H978" s="4" t="s">
        <v>84</v>
      </c>
      <c r="I978" s="4"/>
      <c r="J978" s="4"/>
      <c r="K978" s="4"/>
      <c r="L978" s="4"/>
      <c r="M978" s="4"/>
      <c r="N978" s="109"/>
      <c r="O978" s="4"/>
      <c r="P978" s="4" t="s">
        <v>85</v>
      </c>
      <c r="Q978" s="4"/>
      <c r="R978" s="56"/>
      <c r="S978" s="4"/>
      <c r="T978" s="4"/>
    </row>
    <row r="979" spans="1:20" ht="21.75" customHeight="1" x14ac:dyDescent="0.35">
      <c r="A979" s="133"/>
      <c r="B979" s="133"/>
      <c r="C979" s="133"/>
      <c r="D979" s="133"/>
      <c r="E979" s="133"/>
      <c r="F979" s="133"/>
      <c r="G979" s="133"/>
      <c r="H979" s="133"/>
      <c r="I979" s="4"/>
      <c r="J979" s="133"/>
      <c r="K979" s="133"/>
      <c r="L979" s="133"/>
      <c r="M979" s="133"/>
      <c r="N979" s="133"/>
      <c r="O979" s="133"/>
      <c r="P979" s="133"/>
      <c r="Q979" s="133"/>
      <c r="R979" s="133"/>
      <c r="S979" s="133"/>
      <c r="T979" s="4"/>
    </row>
    <row r="980" spans="1:20" ht="21.75" customHeight="1" x14ac:dyDescent="0.35">
      <c r="B980" s="4"/>
      <c r="C980" s="4"/>
      <c r="D980" s="4"/>
      <c r="E980" s="4"/>
      <c r="F980" s="4"/>
      <c r="G980" s="4"/>
      <c r="H980" s="4"/>
      <c r="I980" s="157"/>
      <c r="J980" s="157"/>
      <c r="K980" s="1"/>
      <c r="L980" s="1"/>
      <c r="M980" s="1"/>
      <c r="N980" s="1"/>
      <c r="O980" s="1"/>
      <c r="P980" s="176"/>
      <c r="Q980" s="176"/>
      <c r="R980" s="176"/>
      <c r="S980" s="176"/>
      <c r="T980" s="176"/>
    </row>
    <row r="981" spans="1:20" ht="21.75" customHeight="1" x14ac:dyDescent="0.35">
      <c r="A981" s="4" t="s">
        <v>135</v>
      </c>
      <c r="B981" s="4"/>
      <c r="C981" s="4"/>
      <c r="D981" s="4"/>
      <c r="E981" s="4"/>
      <c r="F981" s="4"/>
      <c r="G981" s="4"/>
      <c r="H981" s="4"/>
      <c r="I981" s="4"/>
      <c r="J981" s="157"/>
      <c r="K981" s="1"/>
      <c r="L981" s="1"/>
      <c r="M981" s="1"/>
      <c r="N981" s="1"/>
      <c r="O981" s="1"/>
      <c r="P981" s="176" t="s">
        <v>103</v>
      </c>
      <c r="Q981" s="176"/>
      <c r="R981" s="176"/>
      <c r="S981" s="176"/>
      <c r="T981" s="176"/>
    </row>
    <row r="982" spans="1:20" ht="21.75" customHeight="1" x14ac:dyDescent="0.35">
      <c r="A982" s="1"/>
      <c r="B982" s="177" t="s">
        <v>0</v>
      </c>
      <c r="C982" s="177"/>
      <c r="D982" s="177"/>
      <c r="E982" s="177"/>
      <c r="F982" s="177"/>
      <c r="G982" s="177"/>
      <c r="H982" s="177"/>
      <c r="I982" s="177"/>
      <c r="J982" s="177"/>
      <c r="K982" s="177"/>
      <c r="L982" s="177"/>
      <c r="M982" s="177"/>
      <c r="N982" s="177"/>
      <c r="O982" s="177"/>
      <c r="P982" s="177"/>
      <c r="Q982" s="177"/>
      <c r="R982" s="177"/>
      <c r="S982" s="177"/>
      <c r="T982" s="3"/>
    </row>
    <row r="983" spans="1:20" ht="21.75" customHeight="1" x14ac:dyDescent="0.35">
      <c r="A983" s="4" t="s">
        <v>262</v>
      </c>
      <c r="B983" s="157"/>
      <c r="C983" s="4"/>
      <c r="D983" s="154"/>
      <c r="E983" s="154"/>
      <c r="F983" s="154"/>
      <c r="G983" s="154"/>
      <c r="H983" s="154"/>
      <c r="I983" s="154"/>
      <c r="J983" s="154"/>
      <c r="K983" s="154"/>
      <c r="L983" s="154"/>
      <c r="M983" s="154"/>
      <c r="N983" s="154"/>
      <c r="O983" s="176" t="s">
        <v>211</v>
      </c>
      <c r="P983" s="176"/>
      <c r="Q983" s="176"/>
      <c r="R983" s="176"/>
      <c r="S983" s="176"/>
      <c r="T983" s="176"/>
    </row>
    <row r="984" spans="1:20" ht="21.75" customHeight="1" x14ac:dyDescent="0.35">
      <c r="A984" s="185" t="s">
        <v>2</v>
      </c>
      <c r="B984" s="185"/>
      <c r="C984" s="155"/>
      <c r="D984" s="118">
        <v>75</v>
      </c>
      <c r="E984" s="6"/>
      <c r="F984" s="6"/>
      <c r="G984" s="154"/>
      <c r="H984" s="154"/>
      <c r="I984" s="154"/>
      <c r="J984" s="154"/>
      <c r="K984" s="154"/>
      <c r="L984" s="154"/>
      <c r="M984" s="154"/>
      <c r="N984" s="154"/>
      <c r="O984" s="154"/>
      <c r="P984" s="154"/>
      <c r="Q984" s="7"/>
      <c r="R984" s="54"/>
      <c r="S984" s="8"/>
      <c r="T984" s="3"/>
    </row>
    <row r="985" spans="1:20" ht="25.95" customHeight="1" x14ac:dyDescent="0.35">
      <c r="A985" s="159" t="s">
        <v>19</v>
      </c>
      <c r="B985" s="119"/>
      <c r="C985" s="119"/>
      <c r="D985" s="159" t="s">
        <v>11</v>
      </c>
      <c r="E985" s="159"/>
      <c r="F985" s="159"/>
      <c r="G985" s="159"/>
      <c r="H985" s="159" t="s">
        <v>12</v>
      </c>
      <c r="I985" s="159"/>
      <c r="J985" s="159"/>
      <c r="K985" s="159"/>
      <c r="L985" s="159"/>
      <c r="M985" s="159" t="s">
        <v>14</v>
      </c>
      <c r="N985" s="159"/>
      <c r="O985" s="159"/>
      <c r="P985" s="159"/>
      <c r="Q985" s="192" t="s">
        <v>15</v>
      </c>
      <c r="R985" s="193" t="s">
        <v>16</v>
      </c>
      <c r="S985" s="194" t="s">
        <v>17</v>
      </c>
      <c r="T985" s="194" t="s">
        <v>18</v>
      </c>
    </row>
    <row r="986" spans="1:20" ht="86.25" customHeight="1" x14ac:dyDescent="0.35">
      <c r="A986" s="159"/>
      <c r="B986" s="156" t="s">
        <v>27</v>
      </c>
      <c r="C986" s="156" t="s">
        <v>28</v>
      </c>
      <c r="D986" s="156" t="s">
        <v>115</v>
      </c>
      <c r="E986" s="156" t="s">
        <v>4</v>
      </c>
      <c r="F986" s="156" t="s">
        <v>113</v>
      </c>
      <c r="G986" s="156" t="s">
        <v>29</v>
      </c>
      <c r="H986" s="156" t="s">
        <v>116</v>
      </c>
      <c r="I986" s="156" t="s">
        <v>161</v>
      </c>
      <c r="J986" s="156" t="s">
        <v>4</v>
      </c>
      <c r="K986" s="156"/>
      <c r="L986" s="156" t="s">
        <v>13</v>
      </c>
      <c r="M986" s="156" t="s">
        <v>175</v>
      </c>
      <c r="N986" s="156" t="s">
        <v>4</v>
      </c>
      <c r="O986" s="156" t="s">
        <v>109</v>
      </c>
      <c r="P986" s="156"/>
      <c r="Q986" s="192"/>
      <c r="R986" s="182"/>
      <c r="S986" s="184"/>
      <c r="T986" s="184"/>
    </row>
    <row r="987" spans="1:20" ht="17.25" customHeight="1" x14ac:dyDescent="0.35">
      <c r="A987" s="61">
        <v>1</v>
      </c>
      <c r="B987" s="11" t="s">
        <v>37</v>
      </c>
      <c r="C987" s="61" t="s">
        <v>20</v>
      </c>
      <c r="D987" s="61"/>
      <c r="E987" s="61"/>
      <c r="F987" s="61"/>
      <c r="G987" s="61"/>
      <c r="H987" s="61"/>
      <c r="I987" s="61"/>
      <c r="J987" s="61"/>
      <c r="K987" s="15"/>
      <c r="L987" s="61"/>
      <c r="M987" s="15"/>
      <c r="N987" s="61"/>
      <c r="O987" s="15"/>
      <c r="P987" s="61"/>
      <c r="Q987" s="69">
        <f t="shared" ref="Q987:Q1009" si="217">SUM(D987:P987)</f>
        <v>0</v>
      </c>
      <c r="R987" s="12">
        <f t="shared" ref="R987:R1024" si="218">Q987*75</f>
        <v>0</v>
      </c>
      <c r="S987" s="13">
        <v>150</v>
      </c>
      <c r="T987" s="14">
        <f>R987*S987</f>
        <v>0</v>
      </c>
    </row>
    <row r="988" spans="1:20" ht="17.25" customHeight="1" x14ac:dyDescent="0.35">
      <c r="A988" s="61">
        <v>2</v>
      </c>
      <c r="B988" s="11" t="s">
        <v>40</v>
      </c>
      <c r="C988" s="61" t="s">
        <v>21</v>
      </c>
      <c r="D988" s="61"/>
      <c r="E988" s="61"/>
      <c r="F988" s="61"/>
      <c r="G988" s="61"/>
      <c r="H988" s="61"/>
      <c r="I988" s="61"/>
      <c r="J988" s="61"/>
      <c r="K988" s="15"/>
      <c r="L988" s="61"/>
      <c r="M988" s="15"/>
      <c r="N988" s="61"/>
      <c r="O988" s="61"/>
      <c r="P988" s="61"/>
      <c r="Q988" s="69">
        <f t="shared" si="217"/>
        <v>0</v>
      </c>
      <c r="R988" s="12">
        <f t="shared" si="218"/>
        <v>0</v>
      </c>
      <c r="S988" s="13">
        <v>440</v>
      </c>
      <c r="T988" s="14">
        <f t="shared" ref="T988" si="219">R988*S988</f>
        <v>0</v>
      </c>
    </row>
    <row r="989" spans="1:20" ht="17.25" customHeight="1" x14ac:dyDescent="0.35">
      <c r="A989" s="61">
        <v>3</v>
      </c>
      <c r="B989" s="11" t="s">
        <v>38</v>
      </c>
      <c r="C989" s="61" t="s">
        <v>22</v>
      </c>
      <c r="D989" s="61"/>
      <c r="E989" s="61"/>
      <c r="F989" s="61"/>
      <c r="G989" s="61"/>
      <c r="H989" s="61"/>
      <c r="I989" s="61"/>
      <c r="J989" s="61"/>
      <c r="K989" s="61"/>
      <c r="L989" s="61"/>
      <c r="M989" s="15"/>
      <c r="N989" s="61"/>
      <c r="O989" s="61"/>
      <c r="P989" s="61"/>
      <c r="Q989" s="69">
        <f t="shared" si="217"/>
        <v>0</v>
      </c>
      <c r="R989" s="12">
        <f t="shared" si="218"/>
        <v>0</v>
      </c>
      <c r="S989" s="13">
        <v>90</v>
      </c>
      <c r="T989" s="14"/>
    </row>
    <row r="990" spans="1:20" ht="17.25" customHeight="1" x14ac:dyDescent="0.35">
      <c r="A990" s="61">
        <v>4</v>
      </c>
      <c r="B990" s="11" t="s">
        <v>60</v>
      </c>
      <c r="C990" s="61" t="s">
        <v>22</v>
      </c>
      <c r="D990" s="61"/>
      <c r="E990" s="61"/>
      <c r="F990" s="61"/>
      <c r="G990" s="61"/>
      <c r="H990" s="61"/>
      <c r="I990" s="61"/>
      <c r="J990" s="61"/>
      <c r="K990" s="61"/>
      <c r="L990" s="61"/>
      <c r="M990" s="15"/>
      <c r="N990" s="61"/>
      <c r="O990" s="61"/>
      <c r="P990" s="61"/>
      <c r="Q990" s="69">
        <f t="shared" si="217"/>
        <v>0</v>
      </c>
      <c r="R990" s="12">
        <f t="shared" si="218"/>
        <v>0</v>
      </c>
      <c r="S990" s="13">
        <v>30</v>
      </c>
      <c r="T990" s="14">
        <f t="shared" ref="T990:T1024" si="220">R990*S990</f>
        <v>0</v>
      </c>
    </row>
    <row r="991" spans="1:20" ht="17.25" customHeight="1" x14ac:dyDescent="0.35">
      <c r="A991" s="61">
        <v>5</v>
      </c>
      <c r="B991" s="11" t="s">
        <v>39</v>
      </c>
      <c r="C991" s="61" t="s">
        <v>22</v>
      </c>
      <c r="D991" s="61"/>
      <c r="E991" s="61"/>
      <c r="F991" s="61"/>
      <c r="G991" s="61"/>
      <c r="H991" s="61"/>
      <c r="I991" s="61"/>
      <c r="J991" s="61"/>
      <c r="K991" s="61"/>
      <c r="L991" s="61"/>
      <c r="M991" s="15"/>
      <c r="N991" s="61"/>
      <c r="O991" s="61"/>
      <c r="P991" s="61"/>
      <c r="Q991" s="69">
        <f t="shared" si="217"/>
        <v>0</v>
      </c>
      <c r="R991" s="12">
        <f>Q991*75</f>
        <v>0</v>
      </c>
      <c r="S991" s="13">
        <v>25</v>
      </c>
      <c r="T991" s="14">
        <f t="shared" si="220"/>
        <v>0</v>
      </c>
    </row>
    <row r="992" spans="1:20" ht="17.25" customHeight="1" x14ac:dyDescent="0.35">
      <c r="A992" s="61">
        <v>6</v>
      </c>
      <c r="B992" s="11" t="s">
        <v>30</v>
      </c>
      <c r="C992" s="61" t="s">
        <v>21</v>
      </c>
      <c r="D992" s="61"/>
      <c r="E992" s="61"/>
      <c r="F992" s="61"/>
      <c r="G992" s="61"/>
      <c r="H992" s="15"/>
      <c r="I992" s="61"/>
      <c r="J992" s="61"/>
      <c r="K992" s="61"/>
      <c r="L992" s="61"/>
      <c r="M992" s="61"/>
      <c r="N992" s="61"/>
      <c r="O992" s="61"/>
      <c r="P992" s="61"/>
      <c r="Q992" s="69">
        <f t="shared" si="217"/>
        <v>0</v>
      </c>
      <c r="R992" s="12">
        <f t="shared" si="218"/>
        <v>0</v>
      </c>
      <c r="S992" s="13">
        <v>600</v>
      </c>
      <c r="T992" s="14">
        <f t="shared" si="220"/>
        <v>0</v>
      </c>
    </row>
    <row r="993" spans="1:20" ht="17.25" customHeight="1" x14ac:dyDescent="0.35">
      <c r="A993" s="61">
        <v>7</v>
      </c>
      <c r="B993" s="11" t="s">
        <v>31</v>
      </c>
      <c r="C993" s="61" t="s">
        <v>21</v>
      </c>
      <c r="D993" s="61"/>
      <c r="E993" s="61"/>
      <c r="F993" s="61"/>
      <c r="G993" s="61"/>
      <c r="H993" s="61"/>
      <c r="I993" s="61"/>
      <c r="J993" s="61"/>
      <c r="K993" s="15"/>
      <c r="L993" s="61"/>
      <c r="M993" s="15"/>
      <c r="N993" s="61"/>
      <c r="O993" s="61"/>
      <c r="P993" s="61"/>
      <c r="Q993" s="69">
        <f t="shared" si="217"/>
        <v>0</v>
      </c>
      <c r="R993" s="12">
        <f t="shared" si="218"/>
        <v>0</v>
      </c>
      <c r="S993" s="13">
        <v>200</v>
      </c>
      <c r="T993" s="14">
        <f t="shared" si="220"/>
        <v>0</v>
      </c>
    </row>
    <row r="994" spans="1:20" ht="17.25" customHeight="1" x14ac:dyDescent="0.35">
      <c r="A994" s="61">
        <v>8</v>
      </c>
      <c r="B994" s="11" t="s">
        <v>25</v>
      </c>
      <c r="C994" s="61" t="s">
        <v>21</v>
      </c>
      <c r="D994" s="61"/>
      <c r="E994" s="61"/>
      <c r="F994" s="61"/>
      <c r="G994" s="61"/>
      <c r="H994" s="15">
        <v>0.03</v>
      </c>
      <c r="I994" s="15">
        <v>7.0000000000000007E-2</v>
      </c>
      <c r="J994" s="61"/>
      <c r="K994" s="61"/>
      <c r="L994" s="61"/>
      <c r="M994" s="61"/>
      <c r="N994" s="61"/>
      <c r="O994" s="61"/>
      <c r="P994" s="61"/>
      <c r="Q994" s="69">
        <f t="shared" si="217"/>
        <v>0.1</v>
      </c>
      <c r="R994" s="12">
        <f t="shared" si="218"/>
        <v>7.5</v>
      </c>
      <c r="S994" s="13">
        <v>2600</v>
      </c>
      <c r="T994" s="14">
        <f t="shared" si="220"/>
        <v>19500</v>
      </c>
    </row>
    <row r="995" spans="1:20" ht="17.25" customHeight="1" x14ac:dyDescent="0.35">
      <c r="A995" s="61">
        <v>9</v>
      </c>
      <c r="B995" s="11" t="s">
        <v>63</v>
      </c>
      <c r="C995" s="61" t="s">
        <v>21</v>
      </c>
      <c r="D995" s="61"/>
      <c r="E995" s="61"/>
      <c r="F995" s="61"/>
      <c r="G995" s="61"/>
      <c r="H995" s="61"/>
      <c r="I995" s="61"/>
      <c r="J995" s="61"/>
      <c r="K995" s="15"/>
      <c r="L995" s="61"/>
      <c r="M995" s="15"/>
      <c r="N995" s="61"/>
      <c r="O995" s="61"/>
      <c r="P995" s="61"/>
      <c r="Q995" s="69">
        <f t="shared" si="217"/>
        <v>0</v>
      </c>
      <c r="R995" s="12">
        <f t="shared" si="218"/>
        <v>0</v>
      </c>
      <c r="S995" s="13">
        <v>500</v>
      </c>
      <c r="T995" s="14">
        <f t="shared" si="220"/>
        <v>0</v>
      </c>
    </row>
    <row r="996" spans="1:20" ht="17.25" customHeight="1" x14ac:dyDescent="0.35">
      <c r="A996" s="61">
        <v>10</v>
      </c>
      <c r="B996" s="11" t="s">
        <v>33</v>
      </c>
      <c r="C996" s="61" t="s">
        <v>22</v>
      </c>
      <c r="D996" s="61"/>
      <c r="E996" s="61"/>
      <c r="F996" s="61"/>
      <c r="G996" s="61"/>
      <c r="H996" s="61"/>
      <c r="I996" s="61"/>
      <c r="J996" s="61"/>
      <c r="K996" s="61"/>
      <c r="L996" s="61"/>
      <c r="M996" s="15">
        <v>0.04</v>
      </c>
      <c r="N996" s="61"/>
      <c r="O996" s="61"/>
      <c r="P996" s="61"/>
      <c r="Q996" s="69">
        <f t="shared" si="217"/>
        <v>0.04</v>
      </c>
      <c r="R996" s="12">
        <f t="shared" si="218"/>
        <v>3</v>
      </c>
      <c r="S996" s="13">
        <v>50</v>
      </c>
      <c r="T996" s="14">
        <f t="shared" si="220"/>
        <v>150</v>
      </c>
    </row>
    <row r="997" spans="1:20" ht="17.25" customHeight="1" x14ac:dyDescent="0.35">
      <c r="A997" s="61">
        <v>11</v>
      </c>
      <c r="B997" s="11" t="s">
        <v>51</v>
      </c>
      <c r="C997" s="61" t="s">
        <v>21</v>
      </c>
      <c r="D997" s="61"/>
      <c r="E997" s="61"/>
      <c r="F997" s="61"/>
      <c r="G997" s="61"/>
      <c r="H997" s="61"/>
      <c r="I997" s="61"/>
      <c r="J997" s="61"/>
      <c r="K997" s="15"/>
      <c r="L997" s="61"/>
      <c r="M997" s="15"/>
      <c r="N997" s="61"/>
      <c r="O997" s="61"/>
      <c r="P997" s="61"/>
      <c r="Q997" s="69">
        <f t="shared" si="217"/>
        <v>0</v>
      </c>
      <c r="R997" s="12">
        <f t="shared" si="218"/>
        <v>0</v>
      </c>
      <c r="S997" s="13">
        <v>1500</v>
      </c>
      <c r="T997" s="14">
        <f t="shared" si="220"/>
        <v>0</v>
      </c>
    </row>
    <row r="998" spans="1:20" ht="17.25" customHeight="1" x14ac:dyDescent="0.35">
      <c r="A998" s="61">
        <v>12</v>
      </c>
      <c r="B998" s="11" t="s">
        <v>42</v>
      </c>
      <c r="C998" s="61" t="s">
        <v>21</v>
      </c>
      <c r="D998" s="61"/>
      <c r="E998" s="61"/>
      <c r="F998" s="61"/>
      <c r="G998" s="61"/>
      <c r="H998" s="15">
        <v>0.04</v>
      </c>
      <c r="I998" s="15">
        <v>7.0000000000000007E-2</v>
      </c>
      <c r="J998" s="61"/>
      <c r="K998" s="61"/>
      <c r="L998" s="61"/>
      <c r="M998" s="61"/>
      <c r="N998" s="61"/>
      <c r="O998" s="61"/>
      <c r="P998" s="61"/>
      <c r="Q998" s="69">
        <f t="shared" si="217"/>
        <v>0.11000000000000001</v>
      </c>
      <c r="R998" s="12">
        <f t="shared" si="218"/>
        <v>8.2500000000000018</v>
      </c>
      <c r="S998" s="13">
        <v>150</v>
      </c>
      <c r="T998" s="14">
        <f t="shared" si="220"/>
        <v>1237.5000000000002</v>
      </c>
    </row>
    <row r="999" spans="1:20" ht="17.25" customHeight="1" x14ac:dyDescent="0.35">
      <c r="A999" s="61">
        <v>13</v>
      </c>
      <c r="B999" s="11" t="s">
        <v>32</v>
      </c>
      <c r="C999" s="61" t="s">
        <v>21</v>
      </c>
      <c r="D999" s="61"/>
      <c r="E999" s="61"/>
      <c r="F999" s="61"/>
      <c r="G999" s="61"/>
      <c r="H999" s="61"/>
      <c r="I999" s="61"/>
      <c r="J999" s="61"/>
      <c r="K999" s="61"/>
      <c r="L999" s="61"/>
      <c r="M999" s="15"/>
      <c r="N999" s="61"/>
      <c r="O999" s="61"/>
      <c r="P999" s="15"/>
      <c r="Q999" s="69">
        <f t="shared" si="217"/>
        <v>0</v>
      </c>
      <c r="R999" s="12">
        <f t="shared" si="218"/>
        <v>0</v>
      </c>
      <c r="S999" s="13">
        <v>220</v>
      </c>
      <c r="T999" s="14">
        <f t="shared" si="220"/>
        <v>0</v>
      </c>
    </row>
    <row r="1000" spans="1:20" ht="17.25" customHeight="1" x14ac:dyDescent="0.35">
      <c r="A1000" s="61">
        <v>14</v>
      </c>
      <c r="B1000" s="11" t="s">
        <v>5</v>
      </c>
      <c r="C1000" s="61" t="s">
        <v>21</v>
      </c>
      <c r="D1000" s="15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9">
        <f t="shared" si="217"/>
        <v>0</v>
      </c>
      <c r="R1000" s="12">
        <f t="shared" si="218"/>
        <v>0</v>
      </c>
      <c r="S1000" s="13">
        <v>120</v>
      </c>
      <c r="T1000" s="14">
        <f t="shared" si="220"/>
        <v>0</v>
      </c>
    </row>
    <row r="1001" spans="1:20" ht="17.25" customHeight="1" x14ac:dyDescent="0.35">
      <c r="A1001" s="61">
        <v>15</v>
      </c>
      <c r="B1001" s="11" t="s">
        <v>35</v>
      </c>
      <c r="C1001" s="61" t="s">
        <v>21</v>
      </c>
      <c r="D1001" s="15">
        <v>0.02</v>
      </c>
      <c r="E1001" s="15"/>
      <c r="F1001" s="61"/>
      <c r="G1001" s="61"/>
      <c r="H1001" s="15"/>
      <c r="I1001" s="15"/>
      <c r="J1001" s="61"/>
      <c r="K1001" s="61"/>
      <c r="L1001" s="61"/>
      <c r="M1001" s="61"/>
      <c r="N1001" s="61"/>
      <c r="O1001" s="61"/>
      <c r="P1001" s="61"/>
      <c r="Q1001" s="69">
        <f t="shared" si="217"/>
        <v>0.02</v>
      </c>
      <c r="R1001" s="12">
        <f t="shared" si="218"/>
        <v>1.5</v>
      </c>
      <c r="S1001" s="13">
        <v>350</v>
      </c>
      <c r="T1001" s="14">
        <f t="shared" si="220"/>
        <v>525</v>
      </c>
    </row>
    <row r="1002" spans="1:20" ht="17.25" customHeight="1" x14ac:dyDescent="0.35">
      <c r="A1002" s="61">
        <v>16</v>
      </c>
      <c r="B1002" s="11" t="s">
        <v>55</v>
      </c>
      <c r="C1002" s="61" t="s">
        <v>21</v>
      </c>
      <c r="D1002" s="61"/>
      <c r="E1002" s="61"/>
      <c r="F1002" s="61"/>
      <c r="G1002" s="61"/>
      <c r="H1002" s="61"/>
      <c r="I1002" s="61"/>
      <c r="J1002" s="61"/>
      <c r="K1002" s="15"/>
      <c r="L1002" s="61"/>
      <c r="M1002" s="15"/>
      <c r="N1002" s="61"/>
      <c r="O1002" s="61"/>
      <c r="P1002" s="61"/>
      <c r="Q1002" s="69">
        <f t="shared" si="217"/>
        <v>0</v>
      </c>
      <c r="R1002" s="12">
        <f t="shared" si="218"/>
        <v>0</v>
      </c>
      <c r="S1002" s="13">
        <v>50</v>
      </c>
      <c r="T1002" s="14">
        <f t="shared" si="220"/>
        <v>0</v>
      </c>
    </row>
    <row r="1003" spans="1:20" ht="17.25" customHeight="1" x14ac:dyDescent="0.35">
      <c r="A1003" s="61">
        <v>17</v>
      </c>
      <c r="B1003" s="11" t="s">
        <v>59</v>
      </c>
      <c r="C1003" s="61" t="s">
        <v>21</v>
      </c>
      <c r="D1003" s="61"/>
      <c r="E1003" s="61"/>
      <c r="F1003" s="61"/>
      <c r="G1003" s="61"/>
      <c r="H1003" s="61"/>
      <c r="I1003" s="61"/>
      <c r="J1003" s="61"/>
      <c r="K1003" s="61"/>
      <c r="L1003" s="15">
        <v>0.02</v>
      </c>
      <c r="M1003" s="15"/>
      <c r="N1003" s="61"/>
      <c r="O1003" s="61">
        <v>0.02</v>
      </c>
      <c r="P1003" s="61"/>
      <c r="Q1003" s="69">
        <f t="shared" si="217"/>
        <v>0.04</v>
      </c>
      <c r="R1003" s="12">
        <f t="shared" si="218"/>
        <v>3</v>
      </c>
      <c r="S1003" s="13">
        <v>250</v>
      </c>
      <c r="T1003" s="14">
        <f t="shared" si="220"/>
        <v>750</v>
      </c>
    </row>
    <row r="1004" spans="1:20" ht="17.25" customHeight="1" x14ac:dyDescent="0.35">
      <c r="A1004" s="61">
        <v>18</v>
      </c>
      <c r="B1004" s="11" t="s">
        <v>43</v>
      </c>
      <c r="C1004" s="61" t="s">
        <v>21</v>
      </c>
      <c r="D1004" s="15">
        <v>0.01</v>
      </c>
      <c r="E1004" s="61"/>
      <c r="F1004" s="61"/>
      <c r="G1004" s="15">
        <v>0.01</v>
      </c>
      <c r="H1004" s="61"/>
      <c r="I1004" s="61"/>
      <c r="J1004" s="61"/>
      <c r="K1004" s="61"/>
      <c r="L1004" s="15">
        <v>7.0000000000000001E-3</v>
      </c>
      <c r="M1004" s="61">
        <v>5.0000000000000001E-3</v>
      </c>
      <c r="N1004" s="61"/>
      <c r="O1004" s="61">
        <v>5.0000000000000001E-3</v>
      </c>
      <c r="P1004" s="61"/>
      <c r="Q1004" s="69">
        <f t="shared" si="217"/>
        <v>3.6999999999999998E-2</v>
      </c>
      <c r="R1004" s="12">
        <f t="shared" si="218"/>
        <v>2.7749999999999999</v>
      </c>
      <c r="S1004" s="13">
        <v>450</v>
      </c>
      <c r="T1004" s="14">
        <f t="shared" si="220"/>
        <v>1248.75</v>
      </c>
    </row>
    <row r="1005" spans="1:20" ht="17.25" customHeight="1" x14ac:dyDescent="0.35">
      <c r="A1005" s="61">
        <v>19</v>
      </c>
      <c r="B1005" s="11" t="s">
        <v>54</v>
      </c>
      <c r="C1005" s="61" t="s">
        <v>21</v>
      </c>
      <c r="D1005" s="61"/>
      <c r="E1005" s="61"/>
      <c r="F1005" s="61"/>
      <c r="G1005" s="61"/>
      <c r="H1005" s="15"/>
      <c r="I1005" s="61"/>
      <c r="J1005" s="61"/>
      <c r="K1005" s="15"/>
      <c r="L1005" s="61"/>
      <c r="M1005" s="15"/>
      <c r="N1005" s="61"/>
      <c r="O1005" s="61"/>
      <c r="P1005" s="61"/>
      <c r="Q1005" s="69">
        <f t="shared" si="217"/>
        <v>0</v>
      </c>
      <c r="R1005" s="12">
        <f t="shared" si="218"/>
        <v>0</v>
      </c>
      <c r="S1005" s="13">
        <v>120</v>
      </c>
      <c r="T1005" s="14">
        <f t="shared" si="220"/>
        <v>0</v>
      </c>
    </row>
    <row r="1006" spans="1:20" ht="17.25" customHeight="1" x14ac:dyDescent="0.35">
      <c r="A1006" s="61">
        <v>20</v>
      </c>
      <c r="B1006" s="11" t="s">
        <v>50</v>
      </c>
      <c r="C1006" s="61" t="s">
        <v>21</v>
      </c>
      <c r="D1006" s="61"/>
      <c r="E1006" s="61"/>
      <c r="F1006" s="61"/>
      <c r="G1006" s="61"/>
      <c r="H1006" s="15"/>
      <c r="I1006" s="61"/>
      <c r="J1006" s="61"/>
      <c r="K1006" s="15"/>
      <c r="L1006" s="61"/>
      <c r="M1006" s="15"/>
      <c r="N1006" s="61"/>
      <c r="O1006" s="61"/>
      <c r="P1006" s="61"/>
      <c r="Q1006" s="69">
        <f t="shared" si="217"/>
        <v>0</v>
      </c>
      <c r="R1006" s="12">
        <f t="shared" si="218"/>
        <v>0</v>
      </c>
      <c r="S1006" s="13">
        <v>300</v>
      </c>
      <c r="T1006" s="14">
        <f t="shared" si="220"/>
        <v>0</v>
      </c>
    </row>
    <row r="1007" spans="1:20" ht="17.25" customHeight="1" x14ac:dyDescent="0.35">
      <c r="A1007" s="61">
        <v>21</v>
      </c>
      <c r="B1007" s="11" t="s">
        <v>45</v>
      </c>
      <c r="C1007" s="61" t="s">
        <v>21</v>
      </c>
      <c r="D1007" s="61"/>
      <c r="E1007" s="61"/>
      <c r="F1007" s="61"/>
      <c r="G1007" s="61"/>
      <c r="H1007" s="15"/>
      <c r="I1007" s="15"/>
      <c r="J1007" s="61"/>
      <c r="K1007" s="61"/>
      <c r="L1007" s="61"/>
      <c r="M1007" s="61"/>
      <c r="N1007" s="61"/>
      <c r="O1007" s="61"/>
      <c r="P1007" s="61"/>
      <c r="Q1007" s="69">
        <f t="shared" si="217"/>
        <v>0</v>
      </c>
      <c r="R1007" s="12">
        <f t="shared" si="218"/>
        <v>0</v>
      </c>
      <c r="S1007" s="13">
        <v>220</v>
      </c>
      <c r="T1007" s="14">
        <f t="shared" si="220"/>
        <v>0</v>
      </c>
    </row>
    <row r="1008" spans="1:20" ht="17.25" customHeight="1" x14ac:dyDescent="0.35">
      <c r="A1008" s="61">
        <v>22</v>
      </c>
      <c r="B1008" s="11" t="s">
        <v>49</v>
      </c>
      <c r="C1008" s="61" t="s">
        <v>21</v>
      </c>
      <c r="D1008" s="61"/>
      <c r="E1008" s="61"/>
      <c r="F1008" s="61"/>
      <c r="G1008" s="61"/>
      <c r="H1008" s="61"/>
      <c r="I1008" s="15"/>
      <c r="J1008" s="61"/>
      <c r="K1008" s="61"/>
      <c r="L1008" s="61"/>
      <c r="M1008" s="61"/>
      <c r="N1008" s="61"/>
      <c r="O1008" s="61"/>
      <c r="P1008" s="61"/>
      <c r="Q1008" s="69">
        <f t="shared" si="217"/>
        <v>0</v>
      </c>
      <c r="R1008" s="12">
        <f t="shared" si="218"/>
        <v>0</v>
      </c>
      <c r="S1008" s="13">
        <v>400</v>
      </c>
      <c r="T1008" s="14">
        <f t="shared" si="220"/>
        <v>0</v>
      </c>
    </row>
    <row r="1009" spans="1:20" ht="17.25" customHeight="1" x14ac:dyDescent="0.35">
      <c r="A1009" s="61">
        <v>23</v>
      </c>
      <c r="B1009" s="11" t="s">
        <v>4</v>
      </c>
      <c r="C1009" s="61" t="s">
        <v>21</v>
      </c>
      <c r="D1009" s="61"/>
      <c r="E1009" s="15">
        <v>0.03</v>
      </c>
      <c r="F1009" s="15"/>
      <c r="G1009" s="61"/>
      <c r="H1009" s="61"/>
      <c r="I1009" s="61"/>
      <c r="J1009" s="15">
        <v>0.08</v>
      </c>
      <c r="K1009" s="61"/>
      <c r="L1009" s="61"/>
      <c r="M1009" s="61"/>
      <c r="N1009" s="15"/>
      <c r="O1009" s="61"/>
      <c r="P1009" s="61"/>
      <c r="Q1009" s="69">
        <f t="shared" si="217"/>
        <v>0.11</v>
      </c>
      <c r="R1009" s="12">
        <f t="shared" si="218"/>
        <v>8.25</v>
      </c>
      <c r="S1009" s="13">
        <v>95</v>
      </c>
      <c r="T1009" s="14">
        <f t="shared" si="220"/>
        <v>783.75</v>
      </c>
    </row>
    <row r="1010" spans="1:20" ht="17.25" customHeight="1" x14ac:dyDescent="0.35">
      <c r="A1010" s="61">
        <v>24</v>
      </c>
      <c r="B1010" s="11" t="s">
        <v>6</v>
      </c>
      <c r="C1010" s="61" t="s">
        <v>20</v>
      </c>
      <c r="D1010" s="61"/>
      <c r="E1010" s="61"/>
      <c r="F1010" s="61"/>
      <c r="G1010" s="61"/>
      <c r="H1010" s="61">
        <v>4.0000000000000001E-3</v>
      </c>
      <c r="I1010" s="61">
        <v>6.0000000000000001E-3</v>
      </c>
      <c r="J1010" s="61"/>
      <c r="K1010" s="61"/>
      <c r="L1010" s="61"/>
      <c r="M1010" s="61">
        <v>8.0000000000000002E-3</v>
      </c>
      <c r="N1010" s="61"/>
      <c r="O1010" s="61"/>
      <c r="P1010" s="61"/>
      <c r="Q1010" s="69">
        <v>1.6E-2</v>
      </c>
      <c r="R1010" s="12">
        <f t="shared" si="218"/>
        <v>1.2</v>
      </c>
      <c r="S1010" s="13">
        <v>700</v>
      </c>
      <c r="T1010" s="14">
        <f t="shared" si="220"/>
        <v>840</v>
      </c>
    </row>
    <row r="1011" spans="1:20" ht="17.25" customHeight="1" x14ac:dyDescent="0.35">
      <c r="A1011" s="61">
        <v>25</v>
      </c>
      <c r="B1011" s="11" t="s">
        <v>36</v>
      </c>
      <c r="C1011" s="61" t="s">
        <v>21</v>
      </c>
      <c r="D1011" s="61"/>
      <c r="E1011" s="61"/>
      <c r="F1011" s="61"/>
      <c r="G1011" s="61"/>
      <c r="H1011" s="15">
        <v>0.03</v>
      </c>
      <c r="I1011" s="61"/>
      <c r="J1011" s="61"/>
      <c r="K1011" s="61"/>
      <c r="L1011" s="61"/>
      <c r="M1011" s="15"/>
      <c r="N1011" s="61"/>
      <c r="O1011" s="61"/>
      <c r="P1011" s="61"/>
      <c r="Q1011" s="69">
        <f t="shared" ref="Q1011:Q1024" si="221">SUM(D1011:P1011)</f>
        <v>0.03</v>
      </c>
      <c r="R1011" s="12">
        <f t="shared" si="218"/>
        <v>2.25</v>
      </c>
      <c r="S1011" s="13">
        <v>300</v>
      </c>
      <c r="T1011" s="14">
        <f t="shared" si="220"/>
        <v>675</v>
      </c>
    </row>
    <row r="1012" spans="1:20" ht="17.25" customHeight="1" x14ac:dyDescent="0.35">
      <c r="A1012" s="61">
        <v>26</v>
      </c>
      <c r="B1012" s="11" t="s">
        <v>8</v>
      </c>
      <c r="C1012" s="61" t="s">
        <v>21</v>
      </c>
      <c r="D1012" s="61"/>
      <c r="E1012" s="61"/>
      <c r="F1012" s="61"/>
      <c r="G1012" s="61"/>
      <c r="H1012" s="15">
        <v>1.4999999999999999E-2</v>
      </c>
      <c r="I1012" s="15">
        <v>2.5000000000000001E-2</v>
      </c>
      <c r="J1012" s="61"/>
      <c r="K1012" s="61"/>
      <c r="L1012" s="61"/>
      <c r="M1012" s="61"/>
      <c r="N1012" s="61"/>
      <c r="O1012" s="61"/>
      <c r="P1012" s="61"/>
      <c r="Q1012" s="69">
        <f t="shared" si="221"/>
        <v>0.04</v>
      </c>
      <c r="R1012" s="12">
        <f t="shared" si="218"/>
        <v>3</v>
      </c>
      <c r="S1012" s="13">
        <v>130</v>
      </c>
      <c r="T1012" s="14">
        <f t="shared" si="220"/>
        <v>390</v>
      </c>
    </row>
    <row r="1013" spans="1:20" ht="17.25" customHeight="1" x14ac:dyDescent="0.35">
      <c r="A1013" s="61">
        <v>27</v>
      </c>
      <c r="B1013" s="11" t="s">
        <v>46</v>
      </c>
      <c r="C1013" s="61" t="s">
        <v>21</v>
      </c>
      <c r="D1013" s="61"/>
      <c r="E1013" s="61"/>
      <c r="F1013" s="61"/>
      <c r="G1013" s="61"/>
      <c r="H1013" s="61"/>
      <c r="I1013" s="61"/>
      <c r="J1013" s="61"/>
      <c r="K1013" s="61"/>
      <c r="L1013" s="61"/>
      <c r="M1013" s="15"/>
      <c r="N1013" s="61"/>
      <c r="O1013" s="61"/>
      <c r="P1013" s="61"/>
      <c r="Q1013" s="69">
        <f t="shared" si="221"/>
        <v>0</v>
      </c>
      <c r="R1013" s="12">
        <f t="shared" si="218"/>
        <v>0</v>
      </c>
      <c r="S1013" s="13">
        <v>250</v>
      </c>
      <c r="T1013" s="14">
        <f t="shared" si="220"/>
        <v>0</v>
      </c>
    </row>
    <row r="1014" spans="1:20" ht="17.25" customHeight="1" x14ac:dyDescent="0.35">
      <c r="A1014" s="61">
        <v>28</v>
      </c>
      <c r="B1014" s="11" t="s">
        <v>61</v>
      </c>
      <c r="C1014" s="61" t="s">
        <v>21</v>
      </c>
      <c r="D1014" s="15">
        <v>5.0000000000000001E-3</v>
      </c>
      <c r="E1014" s="61"/>
      <c r="F1014" s="15">
        <v>1.4999999999999999E-2</v>
      </c>
      <c r="G1014" s="61"/>
      <c r="H1014" s="61"/>
      <c r="I1014" s="61"/>
      <c r="J1014" s="61"/>
      <c r="K1014" s="61"/>
      <c r="L1014" s="61"/>
      <c r="M1014" s="61"/>
      <c r="N1014" s="61"/>
      <c r="O1014" s="61"/>
      <c r="P1014" s="61"/>
      <c r="Q1014" s="69">
        <f t="shared" si="221"/>
        <v>0.02</v>
      </c>
      <c r="R1014" s="12">
        <f t="shared" si="218"/>
        <v>1.5</v>
      </c>
      <c r="S1014" s="13">
        <v>700</v>
      </c>
      <c r="T1014" s="14">
        <f t="shared" si="220"/>
        <v>1050</v>
      </c>
    </row>
    <row r="1015" spans="1:20" ht="17.25" customHeight="1" x14ac:dyDescent="0.35">
      <c r="A1015" s="61">
        <v>29</v>
      </c>
      <c r="B1015" s="11" t="s">
        <v>41</v>
      </c>
      <c r="C1015" s="61" t="s">
        <v>22</v>
      </c>
      <c r="D1015" s="61"/>
      <c r="E1015" s="61"/>
      <c r="F1015" s="61"/>
      <c r="G1015" s="61"/>
      <c r="H1015" s="61"/>
      <c r="I1015" s="61"/>
      <c r="J1015" s="61"/>
      <c r="K1015" s="81"/>
      <c r="L1015" s="81"/>
      <c r="M1015" s="15"/>
      <c r="N1015" s="61"/>
      <c r="O1015" s="61"/>
      <c r="P1015" s="61"/>
      <c r="Q1015" s="69">
        <f t="shared" si="221"/>
        <v>0</v>
      </c>
      <c r="R1015" s="12">
        <f t="shared" si="218"/>
        <v>0</v>
      </c>
      <c r="S1015" s="13">
        <v>70</v>
      </c>
      <c r="T1015" s="14">
        <f t="shared" si="220"/>
        <v>0</v>
      </c>
    </row>
    <row r="1016" spans="1:20" ht="17.25" customHeight="1" x14ac:dyDescent="0.35">
      <c r="A1016" s="61">
        <v>30</v>
      </c>
      <c r="B1016" s="11" t="s">
        <v>9</v>
      </c>
      <c r="C1016" s="61" t="s">
        <v>21</v>
      </c>
      <c r="D1016" s="61"/>
      <c r="E1016" s="61"/>
      <c r="F1016" s="61"/>
      <c r="G1016" s="61"/>
      <c r="H1016" s="15">
        <v>1.4999999999999999E-2</v>
      </c>
      <c r="I1016" s="15"/>
      <c r="J1016" s="61"/>
      <c r="K1016" s="81"/>
      <c r="L1016" s="81"/>
      <c r="M1016" s="61"/>
      <c r="N1016" s="61"/>
      <c r="O1016" s="61"/>
      <c r="P1016" s="61"/>
      <c r="Q1016" s="69">
        <f t="shared" si="221"/>
        <v>1.4999999999999999E-2</v>
      </c>
      <c r="R1016" s="12">
        <f t="shared" si="218"/>
        <v>1.125</v>
      </c>
      <c r="S1016" s="13">
        <v>150</v>
      </c>
      <c r="T1016" s="14">
        <f t="shared" si="220"/>
        <v>168.75</v>
      </c>
    </row>
    <row r="1017" spans="1:20" ht="17.25" customHeight="1" x14ac:dyDescent="0.35">
      <c r="A1017" s="61">
        <v>31</v>
      </c>
      <c r="B1017" s="11" t="s">
        <v>24</v>
      </c>
      <c r="C1017" s="61" t="s">
        <v>20</v>
      </c>
      <c r="D1017" s="15">
        <v>0.15</v>
      </c>
      <c r="E1017" s="61"/>
      <c r="F1017" s="61"/>
      <c r="G1017" s="15">
        <v>0.1</v>
      </c>
      <c r="H1017" s="61"/>
      <c r="I1017" s="61"/>
      <c r="J1017" s="61"/>
      <c r="K1017" s="81"/>
      <c r="L1017" s="81"/>
      <c r="M1017" s="15">
        <v>0.05</v>
      </c>
      <c r="N1017" s="61"/>
      <c r="O1017" s="15"/>
      <c r="P1017" s="61"/>
      <c r="Q1017" s="69">
        <f t="shared" si="221"/>
        <v>0.3</v>
      </c>
      <c r="R1017" s="12">
        <f t="shared" si="218"/>
        <v>22.5</v>
      </c>
      <c r="S1017" s="13">
        <v>220</v>
      </c>
      <c r="T1017" s="14">
        <f t="shared" si="220"/>
        <v>4950</v>
      </c>
    </row>
    <row r="1018" spans="1:20" ht="17.25" customHeight="1" x14ac:dyDescent="0.35">
      <c r="A1018" s="61">
        <v>32</v>
      </c>
      <c r="B1018" s="11" t="s">
        <v>44</v>
      </c>
      <c r="C1018" s="61" t="s">
        <v>20</v>
      </c>
      <c r="D1018" s="61"/>
      <c r="E1018" s="61"/>
      <c r="F1018" s="61"/>
      <c r="G1018" s="61"/>
      <c r="H1018" s="61">
        <v>2E-3</v>
      </c>
      <c r="I1018" s="61">
        <v>4.0000000000000001E-3</v>
      </c>
      <c r="J1018" s="61"/>
      <c r="K1018" s="61"/>
      <c r="L1018" s="61"/>
      <c r="M1018" s="61"/>
      <c r="N1018" s="61"/>
      <c r="O1018" s="61"/>
      <c r="P1018" s="61"/>
      <c r="Q1018" s="69">
        <f t="shared" si="221"/>
        <v>6.0000000000000001E-3</v>
      </c>
      <c r="R1018" s="12">
        <f t="shared" si="218"/>
        <v>0.45</v>
      </c>
      <c r="S1018" s="13">
        <v>500</v>
      </c>
      <c r="T1018" s="14">
        <f t="shared" si="220"/>
        <v>225</v>
      </c>
    </row>
    <row r="1019" spans="1:20" ht="17.25" customHeight="1" x14ac:dyDescent="0.35">
      <c r="A1019" s="61">
        <v>33</v>
      </c>
      <c r="B1019" s="11" t="s">
        <v>34</v>
      </c>
      <c r="C1019" s="61" t="s">
        <v>21</v>
      </c>
      <c r="D1019" s="15"/>
      <c r="E1019" s="61"/>
      <c r="F1019" s="61"/>
      <c r="G1019" s="61"/>
      <c r="H1019" s="61"/>
      <c r="I1019" s="61"/>
      <c r="J1019" s="61"/>
      <c r="K1019" s="61"/>
      <c r="L1019" s="61"/>
      <c r="M1019" s="15"/>
      <c r="N1019" s="61"/>
      <c r="O1019" s="61"/>
      <c r="P1019" s="61"/>
      <c r="Q1019" s="69">
        <f t="shared" si="221"/>
        <v>0</v>
      </c>
      <c r="R1019" s="12">
        <f t="shared" si="218"/>
        <v>0</v>
      </c>
      <c r="S1019" s="13">
        <v>210</v>
      </c>
      <c r="T1019" s="14">
        <f t="shared" si="220"/>
        <v>0</v>
      </c>
    </row>
    <row r="1020" spans="1:20" ht="17.25" customHeight="1" x14ac:dyDescent="0.35">
      <c r="A1020" s="61">
        <v>34</v>
      </c>
      <c r="B1020" s="11" t="s">
        <v>53</v>
      </c>
      <c r="C1020" s="61" t="s">
        <v>21</v>
      </c>
      <c r="D1020" s="61"/>
      <c r="E1020" s="61"/>
      <c r="F1020" s="61"/>
      <c r="G1020" s="61"/>
      <c r="H1020" s="61"/>
      <c r="I1020" s="61"/>
      <c r="J1020" s="61"/>
      <c r="K1020" s="15"/>
      <c r="L1020" s="61"/>
      <c r="M1020" s="15"/>
      <c r="N1020" s="61"/>
      <c r="O1020" s="61"/>
      <c r="P1020" s="61"/>
      <c r="Q1020" s="69">
        <f t="shared" si="221"/>
        <v>0</v>
      </c>
      <c r="R1020" s="12">
        <f t="shared" si="218"/>
        <v>0</v>
      </c>
      <c r="S1020" s="13">
        <v>200</v>
      </c>
      <c r="T1020" s="14">
        <f t="shared" si="220"/>
        <v>0</v>
      </c>
    </row>
    <row r="1021" spans="1:20" ht="17.25" customHeight="1" x14ac:dyDescent="0.35">
      <c r="A1021" s="61">
        <v>35</v>
      </c>
      <c r="B1021" s="11" t="s">
        <v>52</v>
      </c>
      <c r="C1021" s="61" t="s">
        <v>21</v>
      </c>
      <c r="D1021" s="61"/>
      <c r="E1021" s="61"/>
      <c r="F1021" s="61"/>
      <c r="G1021" s="61"/>
      <c r="H1021" s="61"/>
      <c r="I1021" s="61"/>
      <c r="J1021" s="61"/>
      <c r="K1021" s="15"/>
      <c r="L1021" s="61"/>
      <c r="M1021" s="15"/>
      <c r="N1021" s="61"/>
      <c r="O1021" s="61"/>
      <c r="P1021" s="61"/>
      <c r="Q1021" s="69">
        <f t="shared" si="221"/>
        <v>0</v>
      </c>
      <c r="R1021" s="12">
        <f t="shared" si="218"/>
        <v>0</v>
      </c>
      <c r="S1021" s="13">
        <v>210</v>
      </c>
      <c r="T1021" s="14">
        <f t="shared" si="220"/>
        <v>0</v>
      </c>
    </row>
    <row r="1022" spans="1:20" ht="17.25" customHeight="1" x14ac:dyDescent="0.35">
      <c r="A1022" s="61">
        <v>36</v>
      </c>
      <c r="B1022" s="11" t="s">
        <v>10</v>
      </c>
      <c r="C1022" s="61" t="s">
        <v>21</v>
      </c>
      <c r="D1022" s="61"/>
      <c r="E1022" s="61"/>
      <c r="F1022" s="61"/>
      <c r="G1022" s="61"/>
      <c r="H1022" s="61">
        <v>1E-3</v>
      </c>
      <c r="I1022" s="61">
        <v>2E-3</v>
      </c>
      <c r="J1022" s="61"/>
      <c r="K1022" s="61"/>
      <c r="L1022" s="61"/>
      <c r="M1022" s="61">
        <v>1E-3</v>
      </c>
      <c r="N1022" s="61"/>
      <c r="O1022" s="61"/>
      <c r="P1022" s="61"/>
      <c r="Q1022" s="69">
        <f t="shared" si="221"/>
        <v>4.0000000000000001E-3</v>
      </c>
      <c r="R1022" s="12">
        <f t="shared" si="218"/>
        <v>0.3</v>
      </c>
      <c r="S1022" s="13">
        <v>150</v>
      </c>
      <c r="T1022" s="14">
        <f t="shared" si="220"/>
        <v>45</v>
      </c>
    </row>
    <row r="1023" spans="1:20" ht="17.25" customHeight="1" x14ac:dyDescent="0.35">
      <c r="A1023" s="61">
        <v>37</v>
      </c>
      <c r="B1023" s="11" t="s">
        <v>7</v>
      </c>
      <c r="C1023" s="61" t="s">
        <v>21</v>
      </c>
      <c r="D1023" s="61"/>
      <c r="E1023" s="61"/>
      <c r="F1023" s="61"/>
      <c r="G1023" s="61"/>
      <c r="H1023" s="15"/>
      <c r="I1023" s="15">
        <v>0.03</v>
      </c>
      <c r="J1023" s="61"/>
      <c r="K1023" s="61"/>
      <c r="L1023" s="61"/>
      <c r="M1023" s="15">
        <v>0.04</v>
      </c>
      <c r="N1023" s="61"/>
      <c r="O1023" s="61"/>
      <c r="P1023" s="61"/>
      <c r="Q1023" s="69">
        <f t="shared" si="221"/>
        <v>7.0000000000000007E-2</v>
      </c>
      <c r="R1023" s="12">
        <f t="shared" si="218"/>
        <v>5.2500000000000009</v>
      </c>
      <c r="S1023" s="13">
        <v>400</v>
      </c>
      <c r="T1023" s="14">
        <f t="shared" si="220"/>
        <v>2100.0000000000005</v>
      </c>
    </row>
    <row r="1024" spans="1:20" ht="17.25" customHeight="1" x14ac:dyDescent="0.35">
      <c r="A1024" s="61">
        <v>38</v>
      </c>
      <c r="B1024" s="11" t="s">
        <v>56</v>
      </c>
      <c r="C1024" s="61" t="s">
        <v>21</v>
      </c>
      <c r="D1024" s="61"/>
      <c r="E1024" s="61"/>
      <c r="F1024" s="61"/>
      <c r="G1024" s="61">
        <v>1E-3</v>
      </c>
      <c r="H1024" s="61"/>
      <c r="I1024" s="61"/>
      <c r="J1024" s="61"/>
      <c r="K1024" s="61"/>
      <c r="L1024" s="61"/>
      <c r="M1024" s="61"/>
      <c r="N1024" s="61"/>
      <c r="O1024" s="61"/>
      <c r="P1024" s="61"/>
      <c r="Q1024" s="69">
        <f t="shared" si="221"/>
        <v>1E-3</v>
      </c>
      <c r="R1024" s="12">
        <f t="shared" si="218"/>
        <v>7.4999999999999997E-2</v>
      </c>
      <c r="S1024" s="13">
        <v>1000</v>
      </c>
      <c r="T1024" s="14">
        <f t="shared" si="220"/>
        <v>75</v>
      </c>
    </row>
    <row r="1025" spans="1:20" ht="37.5" customHeight="1" x14ac:dyDescent="0.35">
      <c r="A1025" s="159"/>
      <c r="B1025" s="16" t="s">
        <v>26</v>
      </c>
      <c r="C1025" s="156"/>
      <c r="D1025" s="114">
        <f>SUM(D987:D1024)</f>
        <v>0.185</v>
      </c>
      <c r="E1025" s="114">
        <f t="shared" ref="E1025:O1025" si="222">SUM(E987:E1024)</f>
        <v>0.03</v>
      </c>
      <c r="F1025" s="114">
        <f t="shared" si="222"/>
        <v>1.4999999999999999E-2</v>
      </c>
      <c r="G1025" s="114">
        <f t="shared" si="222"/>
        <v>0.111</v>
      </c>
      <c r="H1025" s="114">
        <f t="shared" si="222"/>
        <v>0.13700000000000001</v>
      </c>
      <c r="I1025" s="114">
        <f t="shared" si="222"/>
        <v>0.20700000000000002</v>
      </c>
      <c r="J1025" s="114">
        <f t="shared" si="222"/>
        <v>0.08</v>
      </c>
      <c r="K1025" s="114">
        <f t="shared" si="222"/>
        <v>0</v>
      </c>
      <c r="L1025" s="114">
        <f t="shared" si="222"/>
        <v>2.7E-2</v>
      </c>
      <c r="M1025" s="114">
        <f t="shared" si="222"/>
        <v>0.14400000000000002</v>
      </c>
      <c r="N1025" s="114">
        <f t="shared" si="222"/>
        <v>0</v>
      </c>
      <c r="O1025" s="114">
        <f t="shared" si="222"/>
        <v>2.5000000000000001E-2</v>
      </c>
      <c r="P1025" s="114">
        <f>SUM(P987:P1024)</f>
        <v>0</v>
      </c>
      <c r="Q1025" s="70">
        <f>SUM(C1025:P1025)</f>
        <v>0.96100000000000008</v>
      </c>
      <c r="R1025" s="55">
        <f>SUM(R987:R1024)</f>
        <v>71.924999999999997</v>
      </c>
      <c r="S1025" s="17"/>
      <c r="T1025" s="17">
        <f>SUM(T987:T1024)</f>
        <v>34713.75</v>
      </c>
    </row>
    <row r="1026" spans="1:20" ht="21.75" customHeight="1" x14ac:dyDescent="0.35">
      <c r="A1026" s="4"/>
      <c r="B1026" s="157"/>
      <c r="C1026" s="4"/>
      <c r="D1026" s="1"/>
      <c r="E1026" s="1"/>
      <c r="F1026" s="1"/>
      <c r="G1026" s="1"/>
      <c r="H1026" s="4"/>
      <c r="I1026" s="165"/>
      <c r="J1026" s="4"/>
      <c r="K1026" s="4"/>
      <c r="L1026" s="4"/>
      <c r="M1026" s="4"/>
      <c r="N1026" s="154"/>
      <c r="O1026" s="4"/>
      <c r="P1026" s="4"/>
      <c r="Q1026" s="4"/>
      <c r="R1026" s="56"/>
      <c r="S1026" s="4"/>
      <c r="T1026" s="4"/>
    </row>
    <row r="1027" spans="1:20" ht="21.75" customHeight="1" x14ac:dyDescent="0.35">
      <c r="A1027" s="4" t="s">
        <v>83</v>
      </c>
      <c r="B1027" s="157"/>
      <c r="C1027" s="4"/>
      <c r="D1027" s="1"/>
      <c r="E1027" s="1"/>
      <c r="F1027" s="1"/>
      <c r="G1027" s="1"/>
      <c r="H1027" s="4" t="s">
        <v>84</v>
      </c>
      <c r="I1027" s="4"/>
      <c r="J1027" s="4"/>
      <c r="K1027" s="4"/>
      <c r="L1027" s="4"/>
      <c r="M1027" s="4"/>
      <c r="N1027" s="154"/>
      <c r="O1027" s="4"/>
      <c r="P1027" s="4" t="s">
        <v>85</v>
      </c>
      <c r="Q1027" s="4"/>
      <c r="R1027" s="56"/>
      <c r="S1027" s="4"/>
      <c r="T1027" s="4"/>
    </row>
    <row r="1028" spans="1:20" ht="21.75" customHeight="1" x14ac:dyDescent="0.35">
      <c r="A1028" s="133"/>
      <c r="B1028" s="133"/>
      <c r="C1028" s="133"/>
      <c r="D1028" s="133"/>
      <c r="E1028" s="133"/>
      <c r="F1028" s="133"/>
      <c r="G1028" s="133"/>
      <c r="H1028" s="133"/>
      <c r="I1028" s="4"/>
      <c r="J1028" s="133"/>
      <c r="K1028" s="133"/>
      <c r="L1028" s="133"/>
      <c r="M1028" s="133"/>
      <c r="N1028" s="133"/>
      <c r="O1028" s="133"/>
      <c r="P1028" s="133"/>
      <c r="Q1028" s="133"/>
      <c r="R1028" s="133"/>
      <c r="S1028" s="133"/>
      <c r="T1028" s="4"/>
    </row>
    <row r="1029" spans="1:20" ht="21.75" customHeight="1" x14ac:dyDescent="0.35">
      <c r="A1029" s="4" t="s">
        <v>178</v>
      </c>
      <c r="B1029" s="4"/>
      <c r="C1029" s="4"/>
      <c r="D1029" s="4"/>
      <c r="E1029" s="4"/>
      <c r="F1029" s="4"/>
      <c r="G1029" s="4"/>
      <c r="H1029" s="4"/>
      <c r="I1029" s="4"/>
      <c r="J1029" s="152"/>
      <c r="K1029" s="1"/>
      <c r="L1029" s="1"/>
      <c r="M1029" s="1"/>
      <c r="N1029" s="1"/>
      <c r="O1029" s="1"/>
      <c r="P1029" s="176" t="s">
        <v>103</v>
      </c>
      <c r="Q1029" s="176"/>
      <c r="R1029" s="176"/>
      <c r="S1029" s="176"/>
      <c r="T1029" s="176"/>
    </row>
    <row r="1030" spans="1:20" ht="21.75" customHeight="1" x14ac:dyDescent="0.35">
      <c r="A1030" s="1"/>
      <c r="B1030" s="177" t="s">
        <v>0</v>
      </c>
      <c r="C1030" s="177"/>
      <c r="D1030" s="177"/>
      <c r="E1030" s="177"/>
      <c r="F1030" s="177"/>
      <c r="G1030" s="177"/>
      <c r="H1030" s="177"/>
      <c r="I1030" s="177"/>
      <c r="J1030" s="177"/>
      <c r="K1030" s="177"/>
      <c r="L1030" s="177"/>
      <c r="M1030" s="177"/>
      <c r="N1030" s="177"/>
      <c r="O1030" s="177"/>
      <c r="P1030" s="177"/>
      <c r="Q1030" s="177"/>
      <c r="R1030" s="177"/>
      <c r="S1030" s="177"/>
      <c r="T1030" s="3"/>
    </row>
    <row r="1031" spans="1:20" ht="21.75" customHeight="1" x14ac:dyDescent="0.35">
      <c r="A1031" s="4" t="s">
        <v>286</v>
      </c>
      <c r="B1031" s="152"/>
      <c r="C1031" s="4"/>
      <c r="D1031" s="148"/>
      <c r="E1031" s="148"/>
      <c r="F1031" s="148"/>
      <c r="G1031" s="148"/>
      <c r="H1031" s="148"/>
      <c r="I1031" s="148"/>
      <c r="J1031" s="148"/>
      <c r="K1031" s="148"/>
      <c r="L1031" s="148"/>
      <c r="M1031" s="148"/>
      <c r="N1031" s="148"/>
      <c r="O1031" s="176" t="s">
        <v>211</v>
      </c>
      <c r="P1031" s="176"/>
      <c r="Q1031" s="176"/>
      <c r="R1031" s="176"/>
      <c r="S1031" s="176"/>
      <c r="T1031" s="176"/>
    </row>
    <row r="1032" spans="1:20" ht="21.75" customHeight="1" x14ac:dyDescent="0.35">
      <c r="A1032" s="185" t="s">
        <v>2</v>
      </c>
      <c r="B1032" s="185"/>
      <c r="C1032" s="150"/>
      <c r="D1032" s="149">
        <v>75</v>
      </c>
      <c r="E1032" s="6"/>
      <c r="F1032" s="6"/>
      <c r="G1032" s="148"/>
      <c r="H1032" s="148"/>
      <c r="I1032" s="148"/>
      <c r="J1032" s="148"/>
      <c r="K1032" s="148"/>
      <c r="L1032" s="148"/>
      <c r="M1032" s="148"/>
      <c r="N1032" s="148"/>
      <c r="O1032" s="148"/>
      <c r="P1032" s="148"/>
      <c r="Q1032" s="7"/>
      <c r="R1032" s="54"/>
      <c r="S1032" s="8"/>
      <c r="T1032" s="3"/>
    </row>
    <row r="1033" spans="1:20" ht="21.75" customHeight="1" x14ac:dyDescent="0.35">
      <c r="A1033" s="186" t="s">
        <v>3</v>
      </c>
      <c r="B1033" s="187"/>
      <c r="C1033" s="187"/>
      <c r="D1033" s="187"/>
      <c r="E1033" s="187"/>
      <c r="F1033" s="187"/>
      <c r="G1033" s="187"/>
      <c r="H1033" s="187"/>
      <c r="I1033" s="187"/>
      <c r="J1033" s="187"/>
      <c r="K1033" s="187"/>
      <c r="L1033" s="187"/>
      <c r="M1033" s="187"/>
      <c r="N1033" s="187"/>
      <c r="O1033" s="187"/>
      <c r="P1033" s="187"/>
      <c r="Q1033" s="187"/>
      <c r="R1033" s="187"/>
      <c r="S1033" s="187"/>
      <c r="T1033" s="189"/>
    </row>
    <row r="1034" spans="1:20" ht="18" customHeight="1" x14ac:dyDescent="0.35">
      <c r="A1034" s="190" t="s">
        <v>19</v>
      </c>
      <c r="B1034" s="9"/>
      <c r="C1034" s="10"/>
      <c r="D1034" s="178" t="s">
        <v>11</v>
      </c>
      <c r="E1034" s="178"/>
      <c r="F1034" s="178"/>
      <c r="G1034" s="178"/>
      <c r="H1034" s="178" t="s">
        <v>12</v>
      </c>
      <c r="I1034" s="178"/>
      <c r="J1034" s="178"/>
      <c r="K1034" s="178"/>
      <c r="L1034" s="178"/>
      <c r="M1034" s="178" t="s">
        <v>14</v>
      </c>
      <c r="N1034" s="178"/>
      <c r="O1034" s="178"/>
      <c r="P1034" s="178"/>
      <c r="Q1034" s="179" t="s">
        <v>15</v>
      </c>
      <c r="R1034" s="181" t="s">
        <v>16</v>
      </c>
      <c r="S1034" s="183" t="s">
        <v>17</v>
      </c>
      <c r="T1034" s="183" t="s">
        <v>18</v>
      </c>
    </row>
    <row r="1035" spans="1:20" ht="66" customHeight="1" x14ac:dyDescent="0.35">
      <c r="A1035" s="178"/>
      <c r="B1035" s="153" t="s">
        <v>27</v>
      </c>
      <c r="C1035" s="151" t="s">
        <v>28</v>
      </c>
      <c r="D1035" s="153" t="s">
        <v>117</v>
      </c>
      <c r="E1035" s="153" t="s">
        <v>4</v>
      </c>
      <c r="F1035" s="153" t="s">
        <v>224</v>
      </c>
      <c r="G1035" s="153" t="s">
        <v>29</v>
      </c>
      <c r="H1035" s="153" t="s">
        <v>225</v>
      </c>
      <c r="I1035" s="153" t="s">
        <v>226</v>
      </c>
      <c r="J1035" s="153" t="s">
        <v>4</v>
      </c>
      <c r="K1035" s="153" t="s">
        <v>288</v>
      </c>
      <c r="L1035" s="153" t="s">
        <v>13</v>
      </c>
      <c r="M1035" s="153" t="s">
        <v>186</v>
      </c>
      <c r="N1035" s="153"/>
      <c r="O1035" s="153" t="s">
        <v>120</v>
      </c>
      <c r="P1035" s="153"/>
      <c r="Q1035" s="180"/>
      <c r="R1035" s="182"/>
      <c r="S1035" s="184"/>
      <c r="T1035" s="184"/>
    </row>
    <row r="1036" spans="1:20" ht="17.25" customHeight="1" x14ac:dyDescent="0.35">
      <c r="A1036" s="61">
        <v>1</v>
      </c>
      <c r="B1036" s="11" t="s">
        <v>37</v>
      </c>
      <c r="C1036" s="68" t="s">
        <v>20</v>
      </c>
      <c r="D1036" s="61"/>
      <c r="E1036" s="61"/>
      <c r="F1036" s="61"/>
      <c r="G1036" s="61"/>
      <c r="H1036" s="61"/>
      <c r="I1036" s="61"/>
      <c r="J1036" s="61"/>
      <c r="K1036" s="15"/>
      <c r="L1036" s="61"/>
      <c r="M1036" s="15"/>
      <c r="N1036" s="61"/>
      <c r="O1036" s="15"/>
      <c r="P1036" s="15"/>
      <c r="Q1036" s="69">
        <f t="shared" ref="Q1036:Q1073" si="223">SUM(D1036:P1036)</f>
        <v>0</v>
      </c>
      <c r="R1036" s="12">
        <f t="shared" ref="R1036:R1073" si="224">Q1036*75</f>
        <v>0</v>
      </c>
      <c r="S1036" s="13">
        <v>150</v>
      </c>
      <c r="T1036" s="14">
        <f>R1036*S1036</f>
        <v>0</v>
      </c>
    </row>
    <row r="1037" spans="1:20" ht="17.25" customHeight="1" x14ac:dyDescent="0.35">
      <c r="A1037" s="61">
        <v>2</v>
      </c>
      <c r="B1037" s="11" t="s">
        <v>40</v>
      </c>
      <c r="C1037" s="68" t="s">
        <v>21</v>
      </c>
      <c r="D1037" s="61"/>
      <c r="E1037" s="61"/>
      <c r="F1037" s="61"/>
      <c r="G1037" s="61"/>
      <c r="H1037" s="61"/>
      <c r="I1037" s="61"/>
      <c r="J1037" s="61"/>
      <c r="K1037" s="15"/>
      <c r="L1037" s="61"/>
      <c r="M1037" s="15"/>
      <c r="N1037" s="61"/>
      <c r="O1037" s="61"/>
      <c r="P1037" s="15"/>
      <c r="Q1037" s="69">
        <f t="shared" si="223"/>
        <v>0</v>
      </c>
      <c r="R1037" s="12">
        <f t="shared" si="224"/>
        <v>0</v>
      </c>
      <c r="S1037" s="13">
        <v>300</v>
      </c>
      <c r="T1037" s="14">
        <f t="shared" ref="T1037:T1073" si="225">R1037*S1037</f>
        <v>0</v>
      </c>
    </row>
    <row r="1038" spans="1:20" ht="17.25" customHeight="1" x14ac:dyDescent="0.35">
      <c r="A1038" s="61">
        <v>3</v>
      </c>
      <c r="B1038" s="11" t="s">
        <v>38</v>
      </c>
      <c r="C1038" s="68" t="s">
        <v>22</v>
      </c>
      <c r="D1038" s="61"/>
      <c r="E1038" s="61"/>
      <c r="F1038" s="61"/>
      <c r="G1038" s="61"/>
      <c r="H1038" s="61"/>
      <c r="I1038" s="61"/>
      <c r="J1038" s="61"/>
      <c r="K1038" s="61"/>
      <c r="L1038" s="61"/>
      <c r="M1038" s="15"/>
      <c r="N1038" s="61"/>
      <c r="O1038" s="61"/>
      <c r="P1038" s="61"/>
      <c r="Q1038" s="69">
        <f t="shared" si="223"/>
        <v>0</v>
      </c>
      <c r="R1038" s="12">
        <f t="shared" si="224"/>
        <v>0</v>
      </c>
      <c r="S1038" s="13">
        <v>90</v>
      </c>
      <c r="T1038" s="14">
        <f t="shared" si="225"/>
        <v>0</v>
      </c>
    </row>
    <row r="1039" spans="1:20" ht="17.25" customHeight="1" x14ac:dyDescent="0.35">
      <c r="A1039" s="61">
        <v>4</v>
      </c>
      <c r="B1039" s="11" t="s">
        <v>60</v>
      </c>
      <c r="C1039" s="68" t="s">
        <v>22</v>
      </c>
      <c r="D1039" s="61"/>
      <c r="E1039" s="61"/>
      <c r="F1039" s="61"/>
      <c r="G1039" s="61"/>
      <c r="H1039" s="61"/>
      <c r="I1039" s="61"/>
      <c r="J1039" s="61"/>
      <c r="K1039" s="61"/>
      <c r="L1039" s="61"/>
      <c r="M1039" s="15"/>
      <c r="N1039" s="61"/>
      <c r="O1039" s="61"/>
      <c r="P1039" s="61"/>
      <c r="Q1039" s="69">
        <f t="shared" si="223"/>
        <v>0</v>
      </c>
      <c r="R1039" s="12">
        <f t="shared" si="224"/>
        <v>0</v>
      </c>
      <c r="S1039" s="13">
        <v>150</v>
      </c>
      <c r="T1039" s="14">
        <f t="shared" si="225"/>
        <v>0</v>
      </c>
    </row>
    <row r="1040" spans="1:20" ht="17.25" customHeight="1" x14ac:dyDescent="0.35">
      <c r="A1040" s="61">
        <v>5</v>
      </c>
      <c r="B1040" s="11" t="s">
        <v>39</v>
      </c>
      <c r="C1040" s="68" t="s">
        <v>22</v>
      </c>
      <c r="D1040" s="61"/>
      <c r="E1040" s="61"/>
      <c r="F1040" s="61"/>
      <c r="G1040" s="61"/>
      <c r="H1040" s="61"/>
      <c r="I1040" s="61"/>
      <c r="J1040" s="61"/>
      <c r="K1040" s="61"/>
      <c r="L1040" s="61"/>
      <c r="M1040" s="15"/>
      <c r="N1040" s="61"/>
      <c r="O1040" s="61"/>
      <c r="P1040" s="61"/>
      <c r="Q1040" s="69">
        <f t="shared" si="223"/>
        <v>0</v>
      </c>
      <c r="R1040" s="12">
        <f t="shared" si="224"/>
        <v>0</v>
      </c>
      <c r="S1040" s="13">
        <v>25</v>
      </c>
      <c r="T1040" s="14">
        <f t="shared" si="225"/>
        <v>0</v>
      </c>
    </row>
    <row r="1041" spans="1:20" ht="17.25" customHeight="1" x14ac:dyDescent="0.35">
      <c r="A1041" s="61">
        <v>6</v>
      </c>
      <c r="B1041" s="11" t="s">
        <v>30</v>
      </c>
      <c r="C1041" s="68" t="s">
        <v>21</v>
      </c>
      <c r="D1041" s="61"/>
      <c r="E1041" s="61"/>
      <c r="F1041" s="61"/>
      <c r="G1041" s="61"/>
      <c r="H1041" s="15"/>
      <c r="I1041" s="61"/>
      <c r="J1041" s="61"/>
      <c r="K1041" s="61"/>
      <c r="L1041" s="61"/>
      <c r="M1041" s="61"/>
      <c r="N1041" s="61"/>
      <c r="O1041" s="61"/>
      <c r="P1041" s="61"/>
      <c r="Q1041" s="69">
        <f t="shared" si="223"/>
        <v>0</v>
      </c>
      <c r="R1041" s="12">
        <f t="shared" si="224"/>
        <v>0</v>
      </c>
      <c r="S1041" s="13">
        <v>160</v>
      </c>
      <c r="T1041" s="14">
        <f t="shared" si="225"/>
        <v>0</v>
      </c>
    </row>
    <row r="1042" spans="1:20" ht="17.25" customHeight="1" x14ac:dyDescent="0.35">
      <c r="A1042" s="61">
        <v>7</v>
      </c>
      <c r="B1042" s="11" t="s">
        <v>31</v>
      </c>
      <c r="C1042" s="68" t="s">
        <v>21</v>
      </c>
      <c r="D1042" s="61"/>
      <c r="E1042" s="61"/>
      <c r="F1042" s="61"/>
      <c r="G1042" s="61"/>
      <c r="H1042" s="61"/>
      <c r="I1042" s="61"/>
      <c r="J1042" s="61"/>
      <c r="K1042" s="15"/>
      <c r="L1042" s="61"/>
      <c r="M1042" s="15"/>
      <c r="N1042" s="61"/>
      <c r="O1042" s="61"/>
      <c r="P1042" s="61"/>
      <c r="Q1042" s="69">
        <f t="shared" si="223"/>
        <v>0</v>
      </c>
      <c r="R1042" s="12">
        <f t="shared" si="224"/>
        <v>0</v>
      </c>
      <c r="S1042" s="13">
        <v>400</v>
      </c>
      <c r="T1042" s="14">
        <f t="shared" si="225"/>
        <v>0</v>
      </c>
    </row>
    <row r="1043" spans="1:20" ht="17.25" customHeight="1" x14ac:dyDescent="0.35">
      <c r="A1043" s="61">
        <v>8</v>
      </c>
      <c r="B1043" s="11" t="s">
        <v>25</v>
      </c>
      <c r="C1043" s="68" t="s">
        <v>21</v>
      </c>
      <c r="D1043" s="61"/>
      <c r="E1043" s="61"/>
      <c r="F1043" s="61"/>
      <c r="G1043" s="61"/>
      <c r="H1043" s="15">
        <v>0.03</v>
      </c>
      <c r="I1043" s="15">
        <v>0.06</v>
      </c>
      <c r="J1043" s="61"/>
      <c r="K1043" s="61"/>
      <c r="L1043" s="61"/>
      <c r="M1043" s="61">
        <v>0.02</v>
      </c>
      <c r="N1043" s="61"/>
      <c r="O1043" s="61"/>
      <c r="P1043" s="61"/>
      <c r="Q1043" s="69">
        <f t="shared" si="223"/>
        <v>0.11</v>
      </c>
      <c r="R1043" s="12">
        <f t="shared" si="224"/>
        <v>8.25</v>
      </c>
      <c r="S1043" s="13">
        <v>2600</v>
      </c>
      <c r="T1043" s="14">
        <f t="shared" si="225"/>
        <v>21450</v>
      </c>
    </row>
    <row r="1044" spans="1:20" ht="17.25" customHeight="1" x14ac:dyDescent="0.35">
      <c r="A1044" s="61">
        <v>9</v>
      </c>
      <c r="B1044" s="11" t="s">
        <v>57</v>
      </c>
      <c r="C1044" s="68" t="s">
        <v>21</v>
      </c>
      <c r="D1044" s="61"/>
      <c r="E1044" s="61"/>
      <c r="F1044" s="61"/>
      <c r="G1044" s="61"/>
      <c r="H1044" s="61"/>
      <c r="I1044" s="61"/>
      <c r="J1044" s="61"/>
      <c r="K1044" s="15"/>
      <c r="L1044" s="61"/>
      <c r="M1044" s="15"/>
      <c r="N1044" s="61"/>
      <c r="O1044" s="61"/>
      <c r="P1044" s="61"/>
      <c r="Q1044" s="69">
        <f t="shared" si="223"/>
        <v>0</v>
      </c>
      <c r="R1044" s="12">
        <f t="shared" si="224"/>
        <v>0</v>
      </c>
      <c r="S1044" s="13">
        <v>500</v>
      </c>
      <c r="T1044" s="14">
        <f t="shared" si="225"/>
        <v>0</v>
      </c>
    </row>
    <row r="1045" spans="1:20" ht="17.25" customHeight="1" x14ac:dyDescent="0.35">
      <c r="A1045" s="61">
        <v>10</v>
      </c>
      <c r="B1045" s="11" t="s">
        <v>33</v>
      </c>
      <c r="C1045" s="68" t="s">
        <v>22</v>
      </c>
      <c r="D1045" s="61"/>
      <c r="E1045" s="61"/>
      <c r="F1045" s="61"/>
      <c r="G1045" s="61"/>
      <c r="H1045" s="15"/>
      <c r="I1045" s="61"/>
      <c r="J1045" s="61"/>
      <c r="K1045" s="61"/>
      <c r="L1045" s="61"/>
      <c r="M1045" s="15">
        <v>0.02</v>
      </c>
      <c r="N1045" s="61"/>
      <c r="O1045" s="61"/>
      <c r="P1045" s="61"/>
      <c r="Q1045" s="69">
        <f t="shared" si="223"/>
        <v>0.02</v>
      </c>
      <c r="R1045" s="12">
        <f t="shared" si="224"/>
        <v>1.5</v>
      </c>
      <c r="S1045" s="13">
        <v>50</v>
      </c>
      <c r="T1045" s="14">
        <f t="shared" si="225"/>
        <v>75</v>
      </c>
    </row>
    <row r="1046" spans="1:20" ht="17.25" customHeight="1" x14ac:dyDescent="0.35">
      <c r="A1046" s="61">
        <v>11</v>
      </c>
      <c r="B1046" s="11" t="s">
        <v>51</v>
      </c>
      <c r="C1046" s="68" t="s">
        <v>21</v>
      </c>
      <c r="D1046" s="61"/>
      <c r="E1046" s="61"/>
      <c r="F1046" s="61"/>
      <c r="G1046" s="61"/>
      <c r="H1046" s="61"/>
      <c r="I1046" s="61"/>
      <c r="J1046" s="61"/>
      <c r="K1046" s="15"/>
      <c r="L1046" s="61"/>
      <c r="M1046" s="15"/>
      <c r="N1046" s="61"/>
      <c r="O1046" s="61"/>
      <c r="P1046" s="61"/>
      <c r="Q1046" s="69">
        <f t="shared" si="223"/>
        <v>0</v>
      </c>
      <c r="R1046" s="12">
        <f t="shared" si="224"/>
        <v>0</v>
      </c>
      <c r="S1046" s="13">
        <v>1500</v>
      </c>
      <c r="T1046" s="14">
        <f t="shared" si="225"/>
        <v>0</v>
      </c>
    </row>
    <row r="1047" spans="1:20" ht="17.25" customHeight="1" x14ac:dyDescent="0.35">
      <c r="A1047" s="61">
        <v>12</v>
      </c>
      <c r="B1047" s="11" t="s">
        <v>42</v>
      </c>
      <c r="C1047" s="68" t="s">
        <v>21</v>
      </c>
      <c r="D1047" s="61"/>
      <c r="E1047" s="61"/>
      <c r="F1047" s="61"/>
      <c r="G1047" s="61"/>
      <c r="H1047" s="15">
        <v>0.04</v>
      </c>
      <c r="I1047" s="15"/>
      <c r="J1047" s="61"/>
      <c r="K1047" s="61"/>
      <c r="L1047" s="61"/>
      <c r="M1047" s="15"/>
      <c r="N1047" s="61"/>
      <c r="O1047" s="61"/>
      <c r="P1047" s="61"/>
      <c r="Q1047" s="69">
        <f t="shared" si="223"/>
        <v>0.04</v>
      </c>
      <c r="R1047" s="12">
        <f t="shared" si="224"/>
        <v>3</v>
      </c>
      <c r="S1047" s="13">
        <v>180</v>
      </c>
      <c r="T1047" s="14">
        <f t="shared" si="225"/>
        <v>540</v>
      </c>
    </row>
    <row r="1048" spans="1:20" ht="17.25" customHeight="1" x14ac:dyDescent="0.35">
      <c r="A1048" s="61">
        <v>13</v>
      </c>
      <c r="B1048" s="11" t="s">
        <v>32</v>
      </c>
      <c r="C1048" s="68" t="s">
        <v>21</v>
      </c>
      <c r="D1048" s="61"/>
      <c r="E1048" s="61"/>
      <c r="F1048" s="61"/>
      <c r="G1048" s="61"/>
      <c r="H1048" s="61"/>
      <c r="I1048" s="61"/>
      <c r="J1048" s="61"/>
      <c r="K1048" s="61"/>
      <c r="L1048" s="61"/>
      <c r="M1048" s="15"/>
      <c r="N1048" s="61"/>
      <c r="O1048" s="61"/>
      <c r="P1048" s="15"/>
      <c r="Q1048" s="69">
        <f t="shared" si="223"/>
        <v>0</v>
      </c>
      <c r="R1048" s="12">
        <f t="shared" si="224"/>
        <v>0</v>
      </c>
      <c r="S1048" s="13">
        <v>750</v>
      </c>
      <c r="T1048" s="14">
        <f t="shared" si="225"/>
        <v>0</v>
      </c>
    </row>
    <row r="1049" spans="1:20" ht="17.25" customHeight="1" x14ac:dyDescent="0.35">
      <c r="A1049" s="61">
        <v>14</v>
      </c>
      <c r="B1049" s="11" t="s">
        <v>5</v>
      </c>
      <c r="C1049" s="68" t="s">
        <v>21</v>
      </c>
      <c r="D1049" s="15">
        <v>0.02</v>
      </c>
      <c r="E1049" s="61"/>
      <c r="F1049" s="61"/>
      <c r="G1049" s="61"/>
      <c r="H1049" s="61"/>
      <c r="I1049" s="61"/>
      <c r="J1049" s="61"/>
      <c r="K1049" s="61"/>
      <c r="L1049" s="61"/>
      <c r="M1049" s="61"/>
      <c r="N1049" s="61"/>
      <c r="O1049" s="61"/>
      <c r="P1049" s="61"/>
      <c r="Q1049" s="69">
        <f t="shared" si="223"/>
        <v>0.02</v>
      </c>
      <c r="R1049" s="12">
        <f t="shared" si="224"/>
        <v>1.5</v>
      </c>
      <c r="S1049" s="13">
        <v>400</v>
      </c>
      <c r="T1049" s="14">
        <f t="shared" si="225"/>
        <v>600</v>
      </c>
    </row>
    <row r="1050" spans="1:20" ht="17.25" customHeight="1" x14ac:dyDescent="0.35">
      <c r="A1050" s="61">
        <v>15</v>
      </c>
      <c r="B1050" s="11" t="s">
        <v>35</v>
      </c>
      <c r="C1050" s="68" t="s">
        <v>21</v>
      </c>
      <c r="D1050" s="61"/>
      <c r="E1050" s="61"/>
      <c r="F1050" s="61"/>
      <c r="G1050" s="61"/>
      <c r="H1050" s="15">
        <v>0.03</v>
      </c>
      <c r="I1050" s="61">
        <v>0.06</v>
      </c>
      <c r="J1050" s="61"/>
      <c r="K1050" s="61"/>
      <c r="L1050" s="61"/>
      <c r="M1050" s="61"/>
      <c r="N1050" s="61"/>
      <c r="O1050" s="61"/>
      <c r="P1050" s="61"/>
      <c r="Q1050" s="69">
        <f t="shared" si="223"/>
        <v>0.09</v>
      </c>
      <c r="R1050" s="12">
        <f t="shared" si="224"/>
        <v>6.75</v>
      </c>
      <c r="S1050" s="13">
        <v>600</v>
      </c>
      <c r="T1050" s="14">
        <f t="shared" si="225"/>
        <v>4050</v>
      </c>
    </row>
    <row r="1051" spans="1:20" ht="17.25" customHeight="1" x14ac:dyDescent="0.35">
      <c r="A1051" s="61">
        <v>16</v>
      </c>
      <c r="B1051" s="11" t="s">
        <v>55</v>
      </c>
      <c r="C1051" s="68" t="s">
        <v>21</v>
      </c>
      <c r="D1051" s="61"/>
      <c r="E1051" s="61"/>
      <c r="F1051" s="61"/>
      <c r="G1051" s="61"/>
      <c r="H1051" s="61"/>
      <c r="I1051" s="61"/>
      <c r="J1051" s="61"/>
      <c r="K1051" s="15"/>
      <c r="L1051" s="61"/>
      <c r="M1051" s="15"/>
      <c r="N1051" s="61"/>
      <c r="O1051" s="61"/>
      <c r="P1051" s="61"/>
      <c r="Q1051" s="69">
        <f t="shared" si="223"/>
        <v>0</v>
      </c>
      <c r="R1051" s="12">
        <f t="shared" si="224"/>
        <v>0</v>
      </c>
      <c r="S1051" s="13">
        <v>550</v>
      </c>
      <c r="T1051" s="14">
        <f t="shared" si="225"/>
        <v>0</v>
      </c>
    </row>
    <row r="1052" spans="1:20" ht="17.25" customHeight="1" x14ac:dyDescent="0.35">
      <c r="A1052" s="61">
        <v>17</v>
      </c>
      <c r="B1052" s="11" t="s">
        <v>59</v>
      </c>
      <c r="C1052" s="68" t="s">
        <v>21</v>
      </c>
      <c r="D1052" s="61"/>
      <c r="E1052" s="61"/>
      <c r="F1052" s="61"/>
      <c r="G1052" s="61"/>
      <c r="H1052" s="61"/>
      <c r="I1052" s="61"/>
      <c r="J1052" s="61"/>
      <c r="K1052" s="61"/>
      <c r="L1052" s="15">
        <v>0.02</v>
      </c>
      <c r="M1052" s="15"/>
      <c r="N1052" s="61"/>
      <c r="O1052" s="61"/>
      <c r="P1052" s="61"/>
      <c r="Q1052" s="69">
        <f t="shared" si="223"/>
        <v>0.02</v>
      </c>
      <c r="R1052" s="12">
        <f t="shared" si="224"/>
        <v>1.5</v>
      </c>
      <c r="S1052" s="13">
        <v>600</v>
      </c>
      <c r="T1052" s="14">
        <f t="shared" si="225"/>
        <v>900</v>
      </c>
    </row>
    <row r="1053" spans="1:20" ht="17.25" customHeight="1" x14ac:dyDescent="0.35">
      <c r="A1053" s="61">
        <v>18</v>
      </c>
      <c r="B1053" s="11" t="s">
        <v>43</v>
      </c>
      <c r="C1053" s="68" t="s">
        <v>21</v>
      </c>
      <c r="D1053" s="15">
        <v>5.0000000000000001E-3</v>
      </c>
      <c r="E1053" s="61"/>
      <c r="F1053" s="61"/>
      <c r="G1053" s="15">
        <v>5.0000000000000001E-3</v>
      </c>
      <c r="H1053" s="61"/>
      <c r="I1053" s="61"/>
      <c r="J1053" s="61"/>
      <c r="K1053" s="61"/>
      <c r="L1053" s="15">
        <v>6.0000000000000001E-3</v>
      </c>
      <c r="M1053" s="15"/>
      <c r="N1053" s="61"/>
      <c r="O1053" s="15">
        <v>5.0000000000000001E-3</v>
      </c>
      <c r="P1053" s="61"/>
      <c r="Q1053" s="69">
        <f t="shared" si="223"/>
        <v>2.1000000000000001E-2</v>
      </c>
      <c r="R1053" s="12">
        <f t="shared" si="224"/>
        <v>1.5750000000000002</v>
      </c>
      <c r="S1053" s="13">
        <v>460</v>
      </c>
      <c r="T1053" s="14">
        <f t="shared" si="225"/>
        <v>724.50000000000011</v>
      </c>
    </row>
    <row r="1054" spans="1:20" ht="17.25" customHeight="1" x14ac:dyDescent="0.35">
      <c r="A1054" s="61">
        <v>19</v>
      </c>
      <c r="B1054" s="11" t="s">
        <v>54</v>
      </c>
      <c r="C1054" s="68" t="s">
        <v>21</v>
      </c>
      <c r="D1054" s="61"/>
      <c r="E1054" s="61"/>
      <c r="F1054" s="61"/>
      <c r="G1054" s="61"/>
      <c r="H1054" s="61"/>
      <c r="I1054" s="61"/>
      <c r="J1054" s="61"/>
      <c r="K1054" s="15"/>
      <c r="L1054" s="61"/>
      <c r="M1054" s="15"/>
      <c r="N1054" s="61"/>
      <c r="O1054" s="61"/>
      <c r="P1054" s="61"/>
      <c r="Q1054" s="69">
        <f t="shared" si="223"/>
        <v>0</v>
      </c>
      <c r="R1054" s="12">
        <f t="shared" si="224"/>
        <v>0</v>
      </c>
      <c r="S1054" s="13">
        <v>100</v>
      </c>
      <c r="T1054" s="14">
        <f t="shared" si="225"/>
        <v>0</v>
      </c>
    </row>
    <row r="1055" spans="1:20" ht="17.25" customHeight="1" x14ac:dyDescent="0.35">
      <c r="A1055" s="61">
        <v>20</v>
      </c>
      <c r="B1055" s="11" t="s">
        <v>50</v>
      </c>
      <c r="C1055" s="68" t="s">
        <v>21</v>
      </c>
      <c r="D1055" s="61"/>
      <c r="E1055" s="61"/>
      <c r="F1055" s="61"/>
      <c r="G1055" s="61"/>
      <c r="H1055" s="61"/>
      <c r="I1055" s="61"/>
      <c r="J1055" s="61"/>
      <c r="K1055" s="15"/>
      <c r="L1055" s="61"/>
      <c r="M1055" s="15"/>
      <c r="N1055" s="61"/>
      <c r="O1055" s="61"/>
      <c r="P1055" s="61"/>
      <c r="Q1055" s="69">
        <f t="shared" si="223"/>
        <v>0</v>
      </c>
      <c r="R1055" s="12">
        <f t="shared" si="224"/>
        <v>0</v>
      </c>
      <c r="S1055" s="13">
        <v>300</v>
      </c>
      <c r="T1055" s="14">
        <f t="shared" si="225"/>
        <v>0</v>
      </c>
    </row>
    <row r="1056" spans="1:20" ht="17.25" customHeight="1" x14ac:dyDescent="0.35">
      <c r="A1056" s="61">
        <v>21</v>
      </c>
      <c r="B1056" s="11" t="s">
        <v>45</v>
      </c>
      <c r="C1056" s="68" t="s">
        <v>21</v>
      </c>
      <c r="D1056" s="61"/>
      <c r="E1056" s="61"/>
      <c r="F1056" s="61"/>
      <c r="G1056" s="61"/>
      <c r="H1056" s="61"/>
      <c r="I1056" s="15"/>
      <c r="J1056" s="61"/>
      <c r="K1056" s="61"/>
      <c r="L1056" s="61"/>
      <c r="M1056" s="61"/>
      <c r="N1056" s="61"/>
      <c r="O1056" s="61"/>
      <c r="P1056" s="61"/>
      <c r="Q1056" s="69">
        <f t="shared" si="223"/>
        <v>0</v>
      </c>
      <c r="R1056" s="12">
        <f t="shared" si="224"/>
        <v>0</v>
      </c>
      <c r="S1056" s="13">
        <v>250</v>
      </c>
      <c r="T1056" s="14">
        <f t="shared" si="225"/>
        <v>0</v>
      </c>
    </row>
    <row r="1057" spans="1:20" ht="17.25" customHeight="1" x14ac:dyDescent="0.35">
      <c r="A1057" s="61">
        <v>22</v>
      </c>
      <c r="B1057" s="11" t="s">
        <v>49</v>
      </c>
      <c r="C1057" s="68" t="s">
        <v>21</v>
      </c>
      <c r="D1057" s="61"/>
      <c r="E1057" s="61"/>
      <c r="F1057" s="61"/>
      <c r="G1057" s="61"/>
      <c r="H1057" s="61">
        <v>0.03</v>
      </c>
      <c r="I1057" s="15"/>
      <c r="J1057" s="61"/>
      <c r="K1057" s="61"/>
      <c r="L1057" s="61"/>
      <c r="M1057" s="61"/>
      <c r="N1057" s="61"/>
      <c r="O1057" s="61"/>
      <c r="P1057" s="61"/>
      <c r="Q1057" s="69">
        <f t="shared" si="223"/>
        <v>0.03</v>
      </c>
      <c r="R1057" s="12">
        <f t="shared" si="224"/>
        <v>2.25</v>
      </c>
      <c r="S1057" s="13">
        <v>350</v>
      </c>
      <c r="T1057" s="14">
        <f t="shared" si="225"/>
        <v>787.5</v>
      </c>
    </row>
    <row r="1058" spans="1:20" ht="17.25" customHeight="1" x14ac:dyDescent="0.35">
      <c r="A1058" s="61">
        <v>23</v>
      </c>
      <c r="B1058" s="11" t="s">
        <v>4</v>
      </c>
      <c r="C1058" s="68" t="s">
        <v>21</v>
      </c>
      <c r="D1058" s="61"/>
      <c r="E1058" s="15">
        <v>0.03</v>
      </c>
      <c r="F1058" s="15"/>
      <c r="G1058" s="61"/>
      <c r="H1058" s="61"/>
      <c r="I1058" s="61"/>
      <c r="J1058" s="15">
        <v>7.0000000000000007E-2</v>
      </c>
      <c r="K1058" s="61"/>
      <c r="L1058" s="61"/>
      <c r="M1058" s="61"/>
      <c r="N1058" s="15"/>
      <c r="O1058" s="61"/>
      <c r="P1058" s="61"/>
      <c r="Q1058" s="69">
        <f t="shared" si="223"/>
        <v>0.1</v>
      </c>
      <c r="R1058" s="12">
        <f t="shared" si="224"/>
        <v>7.5</v>
      </c>
      <c r="S1058" s="13">
        <v>95</v>
      </c>
      <c r="T1058" s="14">
        <f t="shared" si="225"/>
        <v>712.5</v>
      </c>
    </row>
    <row r="1059" spans="1:20" ht="17.25" customHeight="1" x14ac:dyDescent="0.35">
      <c r="A1059" s="61">
        <v>24</v>
      </c>
      <c r="B1059" s="11" t="s">
        <v>6</v>
      </c>
      <c r="C1059" s="68" t="s">
        <v>20</v>
      </c>
      <c r="D1059" s="61"/>
      <c r="E1059" s="61"/>
      <c r="F1059" s="61"/>
      <c r="G1059" s="61"/>
      <c r="H1059" s="61">
        <v>3.0000000000000001E-3</v>
      </c>
      <c r="I1059" s="61">
        <v>5.0000000000000001E-3</v>
      </c>
      <c r="J1059" s="61"/>
      <c r="K1059" s="61"/>
      <c r="L1059" s="61"/>
      <c r="M1059" s="61"/>
      <c r="N1059" s="61"/>
      <c r="O1059" s="61"/>
      <c r="P1059" s="61"/>
      <c r="Q1059" s="69">
        <f t="shared" si="223"/>
        <v>8.0000000000000002E-3</v>
      </c>
      <c r="R1059" s="12">
        <f t="shared" si="224"/>
        <v>0.6</v>
      </c>
      <c r="S1059" s="13">
        <v>520</v>
      </c>
      <c r="T1059" s="14">
        <f t="shared" si="225"/>
        <v>312</v>
      </c>
    </row>
    <row r="1060" spans="1:20" ht="17.25" customHeight="1" x14ac:dyDescent="0.35">
      <c r="A1060" s="61">
        <v>25</v>
      </c>
      <c r="B1060" s="11" t="s">
        <v>36</v>
      </c>
      <c r="C1060" s="68" t="s">
        <v>21</v>
      </c>
      <c r="D1060" s="61"/>
      <c r="E1060" s="61"/>
      <c r="F1060" s="61"/>
      <c r="G1060" s="61"/>
      <c r="H1060" s="15"/>
      <c r="I1060" s="61"/>
      <c r="J1060" s="61"/>
      <c r="K1060" s="61"/>
      <c r="L1060" s="61"/>
      <c r="M1060" s="15"/>
      <c r="N1060" s="61"/>
      <c r="O1060" s="61"/>
      <c r="P1060" s="61"/>
      <c r="Q1060" s="69">
        <f t="shared" si="223"/>
        <v>0</v>
      </c>
      <c r="R1060" s="12">
        <f t="shared" si="224"/>
        <v>0</v>
      </c>
      <c r="S1060" s="13">
        <v>190</v>
      </c>
      <c r="T1060" s="14">
        <f t="shared" si="225"/>
        <v>0</v>
      </c>
    </row>
    <row r="1061" spans="1:20" ht="17.25" customHeight="1" x14ac:dyDescent="0.35">
      <c r="A1061" s="61">
        <v>26</v>
      </c>
      <c r="B1061" s="11" t="s">
        <v>8</v>
      </c>
      <c r="C1061" s="68" t="s">
        <v>21</v>
      </c>
      <c r="D1061" s="61"/>
      <c r="E1061" s="61"/>
      <c r="F1061" s="61"/>
      <c r="G1061" s="61"/>
      <c r="H1061" s="15">
        <v>0.01</v>
      </c>
      <c r="I1061" s="15">
        <v>2.1999999999999999E-2</v>
      </c>
      <c r="J1061" s="61"/>
      <c r="K1061" s="61"/>
      <c r="L1061" s="61"/>
      <c r="M1061" s="61">
        <v>0.02</v>
      </c>
      <c r="N1061" s="61"/>
      <c r="O1061" s="61"/>
      <c r="P1061" s="61"/>
      <c r="Q1061" s="69">
        <f t="shared" si="223"/>
        <v>5.2000000000000005E-2</v>
      </c>
      <c r="R1061" s="12">
        <f t="shared" si="224"/>
        <v>3.9000000000000004</v>
      </c>
      <c r="S1061" s="13">
        <v>90</v>
      </c>
      <c r="T1061" s="14">
        <f t="shared" si="225"/>
        <v>351.00000000000006</v>
      </c>
    </row>
    <row r="1062" spans="1:20" ht="17.25" customHeight="1" x14ac:dyDescent="0.35">
      <c r="A1062" s="61">
        <v>27</v>
      </c>
      <c r="B1062" s="11" t="s">
        <v>46</v>
      </c>
      <c r="C1062" s="68" t="s">
        <v>21</v>
      </c>
      <c r="D1062" s="61"/>
      <c r="E1062" s="61"/>
      <c r="F1062" s="61"/>
      <c r="G1062" s="61"/>
      <c r="H1062" s="61"/>
      <c r="I1062" s="61"/>
      <c r="J1062" s="61"/>
      <c r="K1062" s="61"/>
      <c r="L1062" s="61"/>
      <c r="M1062" s="15"/>
      <c r="N1062" s="61"/>
      <c r="O1062" s="61"/>
      <c r="P1062" s="61"/>
      <c r="Q1062" s="69">
        <f t="shared" si="223"/>
        <v>0</v>
      </c>
      <c r="R1062" s="12">
        <f t="shared" si="224"/>
        <v>0</v>
      </c>
      <c r="S1062" s="13">
        <v>400</v>
      </c>
      <c r="T1062" s="14">
        <f t="shared" si="225"/>
        <v>0</v>
      </c>
    </row>
    <row r="1063" spans="1:20" ht="17.25" customHeight="1" x14ac:dyDescent="0.35">
      <c r="A1063" s="61">
        <v>28</v>
      </c>
      <c r="B1063" s="11" t="s">
        <v>61</v>
      </c>
      <c r="C1063" s="68" t="s">
        <v>21</v>
      </c>
      <c r="D1063" s="15">
        <v>5.0000000000000001E-3</v>
      </c>
      <c r="E1063" s="61"/>
      <c r="F1063" s="15">
        <v>1.4999999999999999E-2</v>
      </c>
      <c r="G1063" s="61"/>
      <c r="H1063" s="61"/>
      <c r="I1063" s="61"/>
      <c r="J1063" s="61"/>
      <c r="K1063" s="61"/>
      <c r="L1063" s="61"/>
      <c r="M1063" s="61">
        <v>2E-3</v>
      </c>
      <c r="N1063" s="61"/>
      <c r="O1063" s="61"/>
      <c r="P1063" s="61"/>
      <c r="Q1063" s="69">
        <f t="shared" si="223"/>
        <v>2.1999999999999999E-2</v>
      </c>
      <c r="R1063" s="12">
        <f t="shared" si="224"/>
        <v>1.65</v>
      </c>
      <c r="S1063" s="13">
        <v>750</v>
      </c>
      <c r="T1063" s="14">
        <f t="shared" si="225"/>
        <v>1237.5</v>
      </c>
    </row>
    <row r="1064" spans="1:20" ht="17.25" customHeight="1" x14ac:dyDescent="0.35">
      <c r="A1064" s="61">
        <v>29</v>
      </c>
      <c r="B1064" s="11" t="s">
        <v>41</v>
      </c>
      <c r="C1064" s="68" t="s">
        <v>22</v>
      </c>
      <c r="D1064" s="61"/>
      <c r="E1064" s="61"/>
      <c r="F1064" s="61"/>
      <c r="G1064" s="61"/>
      <c r="H1064" s="61"/>
      <c r="I1064" s="61"/>
      <c r="J1064" s="61"/>
      <c r="K1064" s="61"/>
      <c r="L1064" s="61"/>
      <c r="M1064" s="15"/>
      <c r="N1064" s="61"/>
      <c r="O1064" s="61"/>
      <c r="P1064" s="61"/>
      <c r="Q1064" s="69">
        <f t="shared" si="223"/>
        <v>0</v>
      </c>
      <c r="R1064" s="12">
        <f t="shared" si="224"/>
        <v>0</v>
      </c>
      <c r="S1064" s="13">
        <v>25</v>
      </c>
      <c r="T1064" s="14">
        <f t="shared" si="225"/>
        <v>0</v>
      </c>
    </row>
    <row r="1065" spans="1:20" ht="17.25" customHeight="1" x14ac:dyDescent="0.35">
      <c r="A1065" s="61">
        <v>30</v>
      </c>
      <c r="B1065" s="11" t="s">
        <v>9</v>
      </c>
      <c r="C1065" s="68" t="s">
        <v>21</v>
      </c>
      <c r="D1065" s="61"/>
      <c r="E1065" s="61"/>
      <c r="F1065" s="61"/>
      <c r="G1065" s="61"/>
      <c r="H1065" s="15">
        <v>0.01</v>
      </c>
      <c r="I1065" s="15"/>
      <c r="J1065" s="61"/>
      <c r="K1065" s="61"/>
      <c r="L1065" s="61"/>
      <c r="M1065" s="61"/>
      <c r="N1065" s="61"/>
      <c r="O1065" s="61"/>
      <c r="P1065" s="61"/>
      <c r="Q1065" s="69">
        <f t="shared" si="223"/>
        <v>0.01</v>
      </c>
      <c r="R1065" s="12">
        <f t="shared" si="224"/>
        <v>0.75</v>
      </c>
      <c r="S1065" s="13">
        <v>200</v>
      </c>
      <c r="T1065" s="14">
        <f t="shared" si="225"/>
        <v>150</v>
      </c>
    </row>
    <row r="1066" spans="1:20" ht="17.25" customHeight="1" x14ac:dyDescent="0.35">
      <c r="A1066" s="61">
        <v>31</v>
      </c>
      <c r="B1066" s="11" t="s">
        <v>24</v>
      </c>
      <c r="C1066" s="68" t="s">
        <v>20</v>
      </c>
      <c r="D1066" s="15">
        <v>0.18</v>
      </c>
      <c r="E1066" s="61"/>
      <c r="F1066" s="61"/>
      <c r="G1066" s="15">
        <v>0.1</v>
      </c>
      <c r="H1066" s="61"/>
      <c r="I1066" s="61"/>
      <c r="J1066" s="61"/>
      <c r="K1066" s="61"/>
      <c r="L1066" s="61"/>
      <c r="M1066" s="15"/>
      <c r="N1066" s="61"/>
      <c r="O1066" s="15"/>
      <c r="P1066" s="61"/>
      <c r="Q1066" s="69">
        <f t="shared" si="223"/>
        <v>0.28000000000000003</v>
      </c>
      <c r="R1066" s="12">
        <f t="shared" si="224"/>
        <v>21.000000000000004</v>
      </c>
      <c r="S1066" s="13">
        <v>180</v>
      </c>
      <c r="T1066" s="14">
        <f t="shared" si="225"/>
        <v>3780.0000000000005</v>
      </c>
    </row>
    <row r="1067" spans="1:20" ht="17.25" customHeight="1" x14ac:dyDescent="0.35">
      <c r="A1067" s="61">
        <v>32</v>
      </c>
      <c r="B1067" s="11" t="s">
        <v>44</v>
      </c>
      <c r="C1067" s="68" t="s">
        <v>20</v>
      </c>
      <c r="D1067" s="61"/>
      <c r="E1067" s="61"/>
      <c r="F1067" s="61"/>
      <c r="G1067" s="61"/>
      <c r="H1067" s="61">
        <v>3.0000000000000001E-3</v>
      </c>
      <c r="I1067" s="61"/>
      <c r="J1067" s="61"/>
      <c r="K1067" s="61"/>
      <c r="L1067" s="61"/>
      <c r="M1067" s="61"/>
      <c r="N1067" s="61"/>
      <c r="O1067" s="61"/>
      <c r="P1067" s="61"/>
      <c r="Q1067" s="69">
        <f t="shared" si="223"/>
        <v>3.0000000000000001E-3</v>
      </c>
      <c r="R1067" s="12">
        <f t="shared" si="224"/>
        <v>0.22500000000000001</v>
      </c>
      <c r="S1067" s="13">
        <v>600</v>
      </c>
      <c r="T1067" s="14">
        <f t="shared" si="225"/>
        <v>135</v>
      </c>
    </row>
    <row r="1068" spans="1:20" ht="17.25" customHeight="1" x14ac:dyDescent="0.35">
      <c r="A1068" s="61">
        <v>33</v>
      </c>
      <c r="B1068" s="11" t="s">
        <v>34</v>
      </c>
      <c r="C1068" s="68" t="s">
        <v>21</v>
      </c>
      <c r="D1068" s="15"/>
      <c r="E1068" s="61"/>
      <c r="F1068" s="61"/>
      <c r="G1068" s="61"/>
      <c r="H1068" s="61"/>
      <c r="I1068" s="61"/>
      <c r="J1068" s="61"/>
      <c r="K1068" s="61"/>
      <c r="L1068" s="61"/>
      <c r="M1068" s="15"/>
      <c r="N1068" s="61"/>
      <c r="O1068" s="61"/>
      <c r="P1068" s="61"/>
      <c r="Q1068" s="69">
        <f t="shared" si="223"/>
        <v>0</v>
      </c>
      <c r="R1068" s="12">
        <f t="shared" si="224"/>
        <v>0</v>
      </c>
      <c r="S1068" s="13">
        <v>600</v>
      </c>
      <c r="T1068" s="14">
        <f t="shared" si="225"/>
        <v>0</v>
      </c>
    </row>
    <row r="1069" spans="1:20" ht="17.25" customHeight="1" x14ac:dyDescent="0.35">
      <c r="A1069" s="61">
        <v>34</v>
      </c>
      <c r="B1069" s="11" t="s">
        <v>53</v>
      </c>
      <c r="C1069" s="68" t="s">
        <v>21</v>
      </c>
      <c r="D1069" s="61"/>
      <c r="E1069" s="61"/>
      <c r="F1069" s="61"/>
      <c r="G1069" s="61"/>
      <c r="H1069" s="61"/>
      <c r="I1069" s="61"/>
      <c r="J1069" s="61"/>
      <c r="K1069" s="15">
        <v>0.03</v>
      </c>
      <c r="L1069" s="61"/>
      <c r="M1069" s="15"/>
      <c r="N1069" s="61"/>
      <c r="O1069" s="61"/>
      <c r="P1069" s="61"/>
      <c r="Q1069" s="69">
        <f t="shared" si="223"/>
        <v>0.03</v>
      </c>
      <c r="R1069" s="12">
        <f t="shared" si="224"/>
        <v>2.25</v>
      </c>
      <c r="S1069" s="13">
        <v>200</v>
      </c>
      <c r="T1069" s="14">
        <f t="shared" si="225"/>
        <v>450</v>
      </c>
    </row>
    <row r="1070" spans="1:20" ht="17.25" customHeight="1" x14ac:dyDescent="0.35">
      <c r="A1070" s="61">
        <v>35</v>
      </c>
      <c r="B1070" s="11" t="s">
        <v>52</v>
      </c>
      <c r="C1070" s="68" t="s">
        <v>21</v>
      </c>
      <c r="D1070" s="61"/>
      <c r="E1070" s="61"/>
      <c r="F1070" s="61"/>
      <c r="G1070" s="61"/>
      <c r="H1070" s="61"/>
      <c r="I1070" s="61"/>
      <c r="J1070" s="61"/>
      <c r="K1070" s="15"/>
      <c r="L1070" s="61"/>
      <c r="M1070" s="15"/>
      <c r="N1070" s="61"/>
      <c r="O1070" s="61"/>
      <c r="P1070" s="61"/>
      <c r="Q1070" s="69">
        <f t="shared" si="223"/>
        <v>0</v>
      </c>
      <c r="R1070" s="12">
        <f t="shared" si="224"/>
        <v>0</v>
      </c>
      <c r="S1070" s="13">
        <v>250</v>
      </c>
      <c r="T1070" s="14">
        <f t="shared" si="225"/>
        <v>0</v>
      </c>
    </row>
    <row r="1071" spans="1:20" ht="17.25" customHeight="1" x14ac:dyDescent="0.35">
      <c r="A1071" s="61">
        <v>36</v>
      </c>
      <c r="B1071" s="11" t="s">
        <v>10</v>
      </c>
      <c r="C1071" s="68" t="s">
        <v>21</v>
      </c>
      <c r="D1071" s="61"/>
      <c r="E1071" s="61"/>
      <c r="F1071" s="61"/>
      <c r="G1071" s="61"/>
      <c r="H1071" s="61">
        <v>2E-3</v>
      </c>
      <c r="I1071" s="61">
        <v>2E-3</v>
      </c>
      <c r="J1071" s="61"/>
      <c r="K1071" s="61">
        <v>1E-3</v>
      </c>
      <c r="L1071" s="61"/>
      <c r="M1071" s="61">
        <v>1E-3</v>
      </c>
      <c r="N1071" s="61"/>
      <c r="O1071" s="61"/>
      <c r="P1071" s="61"/>
      <c r="Q1071" s="69">
        <f t="shared" si="223"/>
        <v>6.0000000000000001E-3</v>
      </c>
      <c r="R1071" s="12">
        <f t="shared" si="224"/>
        <v>0.45</v>
      </c>
      <c r="S1071" s="13">
        <v>100</v>
      </c>
      <c r="T1071" s="14">
        <f t="shared" si="225"/>
        <v>45</v>
      </c>
    </row>
    <row r="1072" spans="1:20" ht="17.25" customHeight="1" x14ac:dyDescent="0.35">
      <c r="A1072" s="61">
        <v>37</v>
      </c>
      <c r="B1072" s="11" t="s">
        <v>7</v>
      </c>
      <c r="C1072" s="68" t="s">
        <v>21</v>
      </c>
      <c r="D1072" s="61"/>
      <c r="E1072" s="61"/>
      <c r="F1072" s="61"/>
      <c r="G1072" s="61"/>
      <c r="H1072" s="15"/>
      <c r="I1072" s="15"/>
      <c r="J1072" s="61"/>
      <c r="K1072" s="61"/>
      <c r="L1072" s="61"/>
      <c r="M1072" s="15">
        <v>3.5000000000000003E-2</v>
      </c>
      <c r="N1072" s="61"/>
      <c r="O1072" s="61"/>
      <c r="P1072" s="61"/>
      <c r="Q1072" s="69">
        <f t="shared" si="223"/>
        <v>3.5000000000000003E-2</v>
      </c>
      <c r="R1072" s="12">
        <f t="shared" si="224"/>
        <v>2.6250000000000004</v>
      </c>
      <c r="S1072" s="13">
        <v>400</v>
      </c>
      <c r="T1072" s="14">
        <f t="shared" si="225"/>
        <v>1050.0000000000002</v>
      </c>
    </row>
    <row r="1073" spans="1:20" ht="17.25" customHeight="1" x14ac:dyDescent="0.35">
      <c r="A1073" s="61">
        <v>38</v>
      </c>
      <c r="B1073" s="11" t="s">
        <v>56</v>
      </c>
      <c r="C1073" s="68" t="s">
        <v>21</v>
      </c>
      <c r="D1073" s="61"/>
      <c r="E1073" s="61"/>
      <c r="F1073" s="61"/>
      <c r="G1073" s="61">
        <v>1E-3</v>
      </c>
      <c r="H1073" s="61"/>
      <c r="I1073" s="61"/>
      <c r="J1073" s="61"/>
      <c r="K1073" s="61"/>
      <c r="L1073" s="61"/>
      <c r="M1073" s="61"/>
      <c r="N1073" s="61"/>
      <c r="O1073" s="61">
        <v>1E-3</v>
      </c>
      <c r="P1073" s="61"/>
      <c r="Q1073" s="69">
        <f t="shared" si="223"/>
        <v>2E-3</v>
      </c>
      <c r="R1073" s="12">
        <f t="shared" si="224"/>
        <v>0.15</v>
      </c>
      <c r="S1073" s="13">
        <v>1000</v>
      </c>
      <c r="T1073" s="14">
        <f t="shared" si="225"/>
        <v>150</v>
      </c>
    </row>
    <row r="1074" spans="1:20" ht="37.5" customHeight="1" x14ac:dyDescent="0.35">
      <c r="A1074" s="149"/>
      <c r="B1074" s="16" t="s">
        <v>26</v>
      </c>
      <c r="C1074" s="151"/>
      <c r="D1074" s="114">
        <f>SUM(D1036:D1073)</f>
        <v>0.21</v>
      </c>
      <c r="E1074" s="114">
        <f t="shared" ref="E1074:O1074" si="226">SUM(E1036:E1073)</f>
        <v>0.03</v>
      </c>
      <c r="F1074" s="114">
        <f t="shared" si="226"/>
        <v>1.4999999999999999E-2</v>
      </c>
      <c r="G1074" s="114">
        <f t="shared" si="226"/>
        <v>0.10600000000000001</v>
      </c>
      <c r="H1074" s="114">
        <f t="shared" si="226"/>
        <v>0.15800000000000003</v>
      </c>
      <c r="I1074" s="114">
        <f t="shared" si="226"/>
        <v>0.14899999999999999</v>
      </c>
      <c r="J1074" s="114">
        <f t="shared" si="226"/>
        <v>7.0000000000000007E-2</v>
      </c>
      <c r="K1074" s="114">
        <f t="shared" si="226"/>
        <v>3.1E-2</v>
      </c>
      <c r="L1074" s="114">
        <f t="shared" si="226"/>
        <v>2.6000000000000002E-2</v>
      </c>
      <c r="M1074" s="114">
        <f t="shared" si="226"/>
        <v>9.8000000000000004E-2</v>
      </c>
      <c r="N1074" s="114">
        <f t="shared" si="226"/>
        <v>0</v>
      </c>
      <c r="O1074" s="114">
        <f t="shared" si="226"/>
        <v>6.0000000000000001E-3</v>
      </c>
      <c r="P1074" s="114">
        <f>SUM(P1036:P1073)</f>
        <v>0</v>
      </c>
      <c r="Q1074" s="70">
        <f>SUM(C1074:P1074)</f>
        <v>0.89900000000000002</v>
      </c>
      <c r="R1074" s="55">
        <f>SUM(R1036:R1073)</f>
        <v>67.425000000000026</v>
      </c>
      <c r="S1074" s="17"/>
      <c r="T1074" s="17">
        <f>SUM(T1036:T1073)</f>
        <v>37500</v>
      </c>
    </row>
    <row r="1075" spans="1:20" ht="21.75" customHeight="1" x14ac:dyDescent="0.35">
      <c r="A1075" s="4"/>
      <c r="B1075" s="152"/>
      <c r="C1075" s="4"/>
      <c r="D1075" s="1"/>
      <c r="E1075" s="1"/>
      <c r="F1075" s="1"/>
      <c r="G1075" s="1"/>
      <c r="H1075" s="4"/>
      <c r="I1075" s="4"/>
      <c r="J1075" s="4"/>
      <c r="K1075" s="4"/>
      <c r="L1075" s="4"/>
      <c r="M1075" s="4"/>
      <c r="N1075" s="148"/>
      <c r="O1075" s="4"/>
      <c r="P1075" s="4"/>
      <c r="Q1075" s="4"/>
      <c r="R1075" s="56"/>
      <c r="S1075" s="4"/>
      <c r="T1075" s="4"/>
    </row>
    <row r="1076" spans="1:20" ht="21.75" customHeight="1" x14ac:dyDescent="0.35">
      <c r="A1076" s="4" t="s">
        <v>83</v>
      </c>
      <c r="B1076" s="152"/>
      <c r="C1076" s="4"/>
      <c r="D1076" s="1"/>
      <c r="E1076" s="1"/>
      <c r="F1076" s="1"/>
      <c r="G1076" s="1"/>
      <c r="H1076" s="4" t="s">
        <v>84</v>
      </c>
      <c r="I1076" s="4"/>
      <c r="J1076" s="4"/>
      <c r="K1076" s="4"/>
      <c r="L1076" s="4"/>
      <c r="M1076" s="4"/>
      <c r="N1076" s="148"/>
      <c r="O1076" s="4"/>
      <c r="P1076" s="4" t="s">
        <v>85</v>
      </c>
      <c r="Q1076" s="4"/>
      <c r="R1076" s="56"/>
      <c r="S1076" s="4"/>
      <c r="T1076" s="4"/>
    </row>
    <row r="1077" spans="1:20" ht="21.75" customHeight="1" x14ac:dyDescent="0.35">
      <c r="A1077" s="191"/>
      <c r="B1077" s="191"/>
      <c r="C1077" s="191"/>
      <c r="D1077" s="191"/>
      <c r="E1077" s="191"/>
      <c r="F1077" s="191"/>
      <c r="G1077" s="191"/>
      <c r="H1077" s="191"/>
      <c r="I1077" s="191"/>
      <c r="J1077" s="191"/>
      <c r="K1077" s="191"/>
      <c r="L1077" s="191"/>
      <c r="M1077" s="191"/>
      <c r="N1077" s="191"/>
      <c r="O1077" s="191"/>
      <c r="P1077" s="191"/>
      <c r="Q1077" s="191"/>
      <c r="R1077" s="191"/>
      <c r="S1077" s="191"/>
      <c r="T1077" s="4"/>
    </row>
    <row r="1078" spans="1:20" ht="21.75" customHeight="1" x14ac:dyDescent="0.35">
      <c r="A1078" s="4" t="s">
        <v>178</v>
      </c>
      <c r="B1078" s="4"/>
      <c r="C1078" s="4"/>
      <c r="D1078" s="4"/>
      <c r="E1078" s="4"/>
      <c r="F1078" s="4"/>
      <c r="G1078" s="4"/>
      <c r="H1078" s="4"/>
      <c r="I1078" s="4"/>
      <c r="J1078" s="157"/>
      <c r="K1078" s="1"/>
      <c r="L1078" s="1"/>
      <c r="M1078" s="1"/>
      <c r="N1078" s="1"/>
      <c r="O1078" s="1"/>
      <c r="P1078" s="176" t="s">
        <v>103</v>
      </c>
      <c r="Q1078" s="176"/>
      <c r="R1078" s="176"/>
      <c r="S1078" s="176"/>
      <c r="T1078" s="176"/>
    </row>
    <row r="1079" spans="1:20" ht="21.75" customHeight="1" x14ac:dyDescent="0.35">
      <c r="A1079" s="1"/>
      <c r="B1079" s="177" t="s">
        <v>0</v>
      </c>
      <c r="C1079" s="177"/>
      <c r="D1079" s="177"/>
      <c r="E1079" s="177"/>
      <c r="F1079" s="177"/>
      <c r="G1079" s="177"/>
      <c r="H1079" s="177"/>
      <c r="I1079" s="177"/>
      <c r="J1079" s="177"/>
      <c r="K1079" s="177"/>
      <c r="L1079" s="177"/>
      <c r="M1079" s="177"/>
      <c r="N1079" s="177"/>
      <c r="O1079" s="177"/>
      <c r="P1079" s="177"/>
      <c r="Q1079" s="177"/>
      <c r="R1079" s="177"/>
      <c r="S1079" s="177"/>
      <c r="T1079" s="3"/>
    </row>
    <row r="1080" spans="1:20" ht="21.75" customHeight="1" x14ac:dyDescent="0.35">
      <c r="A1080" s="4" t="s">
        <v>287</v>
      </c>
      <c r="B1080" s="157"/>
      <c r="C1080" s="4"/>
      <c r="D1080" s="154"/>
      <c r="E1080" s="154"/>
      <c r="F1080" s="154"/>
      <c r="G1080" s="154"/>
      <c r="H1080" s="154"/>
      <c r="I1080" s="154"/>
      <c r="J1080" s="154"/>
      <c r="K1080" s="154"/>
      <c r="L1080" s="154"/>
      <c r="M1080" s="154"/>
      <c r="N1080" s="154"/>
      <c r="O1080" s="176" t="s">
        <v>211</v>
      </c>
      <c r="P1080" s="176"/>
      <c r="Q1080" s="176"/>
      <c r="R1080" s="176"/>
      <c r="S1080" s="176"/>
      <c r="T1080" s="176"/>
    </row>
    <row r="1081" spans="1:20" ht="21.75" customHeight="1" x14ac:dyDescent="0.35">
      <c r="A1081" s="185" t="s">
        <v>2</v>
      </c>
      <c r="B1081" s="185"/>
      <c r="C1081" s="155"/>
      <c r="D1081" s="159">
        <v>75</v>
      </c>
      <c r="E1081" s="6"/>
      <c r="F1081" s="6"/>
      <c r="G1081" s="154"/>
      <c r="H1081" s="154"/>
      <c r="I1081" s="154"/>
      <c r="J1081" s="154"/>
      <c r="K1081" s="154"/>
      <c r="L1081" s="154"/>
      <c r="M1081" s="154"/>
      <c r="N1081" s="154"/>
      <c r="O1081" s="154"/>
      <c r="P1081" s="154"/>
      <c r="Q1081" s="7"/>
      <c r="R1081" s="54"/>
      <c r="S1081" s="8"/>
      <c r="T1081" s="3"/>
    </row>
    <row r="1082" spans="1:20" ht="21.75" customHeight="1" x14ac:dyDescent="0.35">
      <c r="A1082" s="186" t="s">
        <v>3</v>
      </c>
      <c r="B1082" s="187"/>
      <c r="C1082" s="187"/>
      <c r="D1082" s="187"/>
      <c r="E1082" s="187"/>
      <c r="F1082" s="187"/>
      <c r="G1082" s="187"/>
      <c r="H1082" s="187"/>
      <c r="I1082" s="187"/>
      <c r="J1082" s="187"/>
      <c r="K1082" s="187"/>
      <c r="L1082" s="187"/>
      <c r="M1082" s="187"/>
      <c r="N1082" s="187"/>
      <c r="O1082" s="187"/>
      <c r="P1082" s="187"/>
      <c r="Q1082" s="187"/>
      <c r="R1082" s="187"/>
      <c r="S1082" s="187"/>
      <c r="T1082" s="189"/>
    </row>
    <row r="1083" spans="1:20" ht="18" customHeight="1" x14ac:dyDescent="0.35">
      <c r="A1083" s="190" t="s">
        <v>19</v>
      </c>
      <c r="B1083" s="9"/>
      <c r="C1083" s="10"/>
      <c r="D1083" s="178" t="s">
        <v>11</v>
      </c>
      <c r="E1083" s="178"/>
      <c r="F1083" s="178"/>
      <c r="G1083" s="178"/>
      <c r="H1083" s="178" t="s">
        <v>12</v>
      </c>
      <c r="I1083" s="178"/>
      <c r="J1083" s="178"/>
      <c r="K1083" s="178"/>
      <c r="L1083" s="178"/>
      <c r="M1083" s="178" t="s">
        <v>14</v>
      </c>
      <c r="N1083" s="178"/>
      <c r="O1083" s="178"/>
      <c r="P1083" s="178"/>
      <c r="Q1083" s="179" t="s">
        <v>15</v>
      </c>
      <c r="R1083" s="181" t="s">
        <v>16</v>
      </c>
      <c r="S1083" s="183" t="s">
        <v>17</v>
      </c>
      <c r="T1083" s="183" t="s">
        <v>18</v>
      </c>
    </row>
    <row r="1084" spans="1:20" ht="65.25" customHeight="1" x14ac:dyDescent="0.35">
      <c r="A1084" s="178"/>
      <c r="B1084" s="156" t="s">
        <v>27</v>
      </c>
      <c r="C1084" s="158" t="s">
        <v>28</v>
      </c>
      <c r="D1084" s="156" t="s">
        <v>263</v>
      </c>
      <c r="E1084" s="156" t="s">
        <v>4</v>
      </c>
      <c r="F1084" s="156" t="s">
        <v>238</v>
      </c>
      <c r="G1084" s="156" t="s">
        <v>29</v>
      </c>
      <c r="H1084" s="156" t="s">
        <v>225</v>
      </c>
      <c r="I1084" s="156" t="s">
        <v>264</v>
      </c>
      <c r="J1084" s="156" t="s">
        <v>4</v>
      </c>
      <c r="K1084" s="156" t="s">
        <v>265</v>
      </c>
      <c r="L1084" s="156" t="s">
        <v>13</v>
      </c>
      <c r="M1084" s="156" t="s">
        <v>186</v>
      </c>
      <c r="N1084" s="156"/>
      <c r="O1084" s="156" t="s">
        <v>89</v>
      </c>
      <c r="P1084" s="156"/>
      <c r="Q1084" s="180"/>
      <c r="R1084" s="182"/>
      <c r="S1084" s="184"/>
      <c r="T1084" s="184"/>
    </row>
    <row r="1085" spans="1:20" ht="17.25" customHeight="1" x14ac:dyDescent="0.35">
      <c r="A1085" s="61">
        <v>1</v>
      </c>
      <c r="B1085" s="11" t="s">
        <v>37</v>
      </c>
      <c r="C1085" s="68" t="s">
        <v>20</v>
      </c>
      <c r="D1085" s="61"/>
      <c r="E1085" s="61"/>
      <c r="F1085" s="61"/>
      <c r="G1085" s="61"/>
      <c r="H1085" s="61"/>
      <c r="I1085" s="61"/>
      <c r="J1085" s="61"/>
      <c r="K1085" s="15"/>
      <c r="L1085" s="61"/>
      <c r="M1085" s="15"/>
      <c r="N1085" s="61"/>
      <c r="O1085" s="15"/>
      <c r="P1085" s="15"/>
      <c r="Q1085" s="69">
        <f t="shared" ref="Q1085:Q1122" si="227">SUM(D1085:P1085)</f>
        <v>0</v>
      </c>
      <c r="R1085" s="12">
        <f t="shared" ref="R1085:R1122" si="228">Q1085*75</f>
        <v>0</v>
      </c>
      <c r="S1085" s="13">
        <v>150</v>
      </c>
      <c r="T1085" s="14">
        <f>R1085*S1085</f>
        <v>0</v>
      </c>
    </row>
    <row r="1086" spans="1:20" ht="17.25" customHeight="1" x14ac:dyDescent="0.35">
      <c r="A1086" s="61">
        <v>2</v>
      </c>
      <c r="B1086" s="11" t="s">
        <v>40</v>
      </c>
      <c r="C1086" s="68" t="s">
        <v>21</v>
      </c>
      <c r="D1086" s="61"/>
      <c r="E1086" s="61"/>
      <c r="F1086" s="61"/>
      <c r="G1086" s="61"/>
      <c r="H1086" s="61"/>
      <c r="I1086" s="61"/>
      <c r="J1086" s="61"/>
      <c r="K1086" s="15"/>
      <c r="L1086" s="61"/>
      <c r="M1086" s="15"/>
      <c r="N1086" s="61"/>
      <c r="O1086" s="61"/>
      <c r="P1086" s="15"/>
      <c r="Q1086" s="69">
        <f t="shared" si="227"/>
        <v>0</v>
      </c>
      <c r="R1086" s="12">
        <f t="shared" si="228"/>
        <v>0</v>
      </c>
      <c r="S1086" s="13">
        <v>300</v>
      </c>
      <c r="T1086" s="14">
        <f t="shared" ref="T1086:T1122" si="229">R1086*S1086</f>
        <v>0</v>
      </c>
    </row>
    <row r="1087" spans="1:20" ht="17.25" customHeight="1" x14ac:dyDescent="0.35">
      <c r="A1087" s="61">
        <v>3</v>
      </c>
      <c r="B1087" s="11" t="s">
        <v>38</v>
      </c>
      <c r="C1087" s="68" t="s">
        <v>22</v>
      </c>
      <c r="D1087" s="61"/>
      <c r="E1087" s="61"/>
      <c r="F1087" s="61"/>
      <c r="G1087" s="61"/>
      <c r="H1087" s="61"/>
      <c r="I1087" s="61"/>
      <c r="J1087" s="61"/>
      <c r="K1087" s="61"/>
      <c r="L1087" s="61"/>
      <c r="M1087" s="15"/>
      <c r="N1087" s="61"/>
      <c r="O1087" s="61"/>
      <c r="P1087" s="61"/>
      <c r="Q1087" s="69">
        <f t="shared" si="227"/>
        <v>0</v>
      </c>
      <c r="R1087" s="12">
        <f t="shared" si="228"/>
        <v>0</v>
      </c>
      <c r="S1087" s="13">
        <v>90</v>
      </c>
      <c r="T1087" s="14">
        <f t="shared" si="229"/>
        <v>0</v>
      </c>
    </row>
    <row r="1088" spans="1:20" ht="17.25" customHeight="1" x14ac:dyDescent="0.35">
      <c r="A1088" s="61">
        <v>4</v>
      </c>
      <c r="B1088" s="11" t="s">
        <v>60</v>
      </c>
      <c r="C1088" s="68" t="s">
        <v>22</v>
      </c>
      <c r="D1088" s="61"/>
      <c r="E1088" s="61"/>
      <c r="F1088" s="61"/>
      <c r="G1088" s="61"/>
      <c r="H1088" s="61"/>
      <c r="I1088" s="61"/>
      <c r="J1088" s="61"/>
      <c r="K1088" s="61"/>
      <c r="L1088" s="61"/>
      <c r="M1088" s="15"/>
      <c r="N1088" s="61"/>
      <c r="O1088" s="61"/>
      <c r="P1088" s="61"/>
      <c r="Q1088" s="69">
        <f t="shared" si="227"/>
        <v>0</v>
      </c>
      <c r="R1088" s="12">
        <f t="shared" si="228"/>
        <v>0</v>
      </c>
      <c r="S1088" s="13">
        <v>150</v>
      </c>
      <c r="T1088" s="14">
        <f t="shared" si="229"/>
        <v>0</v>
      </c>
    </row>
    <row r="1089" spans="1:20" ht="17.25" customHeight="1" x14ac:dyDescent="0.35">
      <c r="A1089" s="61">
        <v>5</v>
      </c>
      <c r="B1089" s="11" t="s">
        <v>39</v>
      </c>
      <c r="C1089" s="68" t="s">
        <v>22</v>
      </c>
      <c r="D1089" s="61"/>
      <c r="E1089" s="61"/>
      <c r="F1089" s="61"/>
      <c r="G1089" s="61"/>
      <c r="H1089" s="61"/>
      <c r="I1089" s="61"/>
      <c r="J1089" s="61"/>
      <c r="K1089" s="61"/>
      <c r="L1089" s="61"/>
      <c r="M1089" s="15"/>
      <c r="N1089" s="61"/>
      <c r="O1089" s="61"/>
      <c r="P1089" s="61"/>
      <c r="Q1089" s="69">
        <f t="shared" si="227"/>
        <v>0</v>
      </c>
      <c r="R1089" s="12">
        <f t="shared" si="228"/>
        <v>0</v>
      </c>
      <c r="S1089" s="13">
        <v>25</v>
      </c>
      <c r="T1089" s="14">
        <f t="shared" si="229"/>
        <v>0</v>
      </c>
    </row>
    <row r="1090" spans="1:20" ht="17.25" customHeight="1" x14ac:dyDescent="0.35">
      <c r="A1090" s="61">
        <v>6</v>
      </c>
      <c r="B1090" s="11" t="s">
        <v>30</v>
      </c>
      <c r="C1090" s="68" t="s">
        <v>21</v>
      </c>
      <c r="D1090" s="61"/>
      <c r="E1090" s="61"/>
      <c r="F1090" s="61"/>
      <c r="G1090" s="61"/>
      <c r="H1090" s="15"/>
      <c r="I1090" s="61"/>
      <c r="J1090" s="61"/>
      <c r="K1090" s="61"/>
      <c r="L1090" s="61"/>
      <c r="M1090" s="61"/>
      <c r="N1090" s="61"/>
      <c r="O1090" s="61"/>
      <c r="P1090" s="61"/>
      <c r="Q1090" s="69">
        <f t="shared" si="227"/>
        <v>0</v>
      </c>
      <c r="R1090" s="12">
        <f t="shared" si="228"/>
        <v>0</v>
      </c>
      <c r="S1090" s="13">
        <v>200</v>
      </c>
      <c r="T1090" s="14">
        <f t="shared" si="229"/>
        <v>0</v>
      </c>
    </row>
    <row r="1091" spans="1:20" ht="17.25" customHeight="1" x14ac:dyDescent="0.35">
      <c r="A1091" s="61">
        <v>7</v>
      </c>
      <c r="B1091" s="11" t="s">
        <v>31</v>
      </c>
      <c r="C1091" s="68" t="s">
        <v>21</v>
      </c>
      <c r="D1091" s="61"/>
      <c r="E1091" s="61"/>
      <c r="F1091" s="61"/>
      <c r="G1091" s="61"/>
      <c r="H1091" s="61"/>
      <c r="I1091" s="61"/>
      <c r="J1091" s="61"/>
      <c r="K1091" s="15"/>
      <c r="L1091" s="61"/>
      <c r="M1091" s="15"/>
      <c r="N1091" s="61"/>
      <c r="O1091" s="61"/>
      <c r="P1091" s="61"/>
      <c r="Q1091" s="69">
        <f t="shared" si="227"/>
        <v>0</v>
      </c>
      <c r="R1091" s="12">
        <f t="shared" si="228"/>
        <v>0</v>
      </c>
      <c r="S1091" s="13">
        <v>350</v>
      </c>
      <c r="T1091" s="14">
        <f t="shared" si="229"/>
        <v>0</v>
      </c>
    </row>
    <row r="1092" spans="1:20" ht="17.25" customHeight="1" x14ac:dyDescent="0.35">
      <c r="A1092" s="61">
        <v>8</v>
      </c>
      <c r="B1092" s="11" t="s">
        <v>25</v>
      </c>
      <c r="C1092" s="68" t="s">
        <v>21</v>
      </c>
      <c r="D1092" s="61"/>
      <c r="E1092" s="61"/>
      <c r="F1092" s="61"/>
      <c r="G1092" s="61"/>
      <c r="H1092" s="15">
        <v>0.03</v>
      </c>
      <c r="I1092" s="15">
        <v>7.4999999999999997E-2</v>
      </c>
      <c r="J1092" s="61"/>
      <c r="K1092" s="61"/>
      <c r="L1092" s="61"/>
      <c r="M1092" s="61"/>
      <c r="N1092" s="61"/>
      <c r="O1092" s="61"/>
      <c r="P1092" s="61"/>
      <c r="Q1092" s="69">
        <f t="shared" si="227"/>
        <v>0.105</v>
      </c>
      <c r="R1092" s="12">
        <f t="shared" si="228"/>
        <v>7.875</v>
      </c>
      <c r="S1092" s="13">
        <v>2600</v>
      </c>
      <c r="T1092" s="14">
        <f t="shared" si="229"/>
        <v>20475</v>
      </c>
    </row>
    <row r="1093" spans="1:20" ht="17.25" customHeight="1" x14ac:dyDescent="0.35">
      <c r="A1093" s="61">
        <v>9</v>
      </c>
      <c r="B1093" s="11" t="s">
        <v>57</v>
      </c>
      <c r="C1093" s="68" t="s">
        <v>21</v>
      </c>
      <c r="D1093" s="61"/>
      <c r="E1093" s="61"/>
      <c r="F1093" s="61"/>
      <c r="G1093" s="61"/>
      <c r="H1093" s="61"/>
      <c r="I1093" s="61"/>
      <c r="J1093" s="61"/>
      <c r="K1093" s="15"/>
      <c r="L1093" s="61"/>
      <c r="M1093" s="15"/>
      <c r="N1093" s="61"/>
      <c r="O1093" s="61"/>
      <c r="P1093" s="61"/>
      <c r="Q1093" s="69">
        <f t="shared" si="227"/>
        <v>0</v>
      </c>
      <c r="R1093" s="12">
        <f t="shared" si="228"/>
        <v>0</v>
      </c>
      <c r="S1093" s="13">
        <v>500</v>
      </c>
      <c r="T1093" s="14">
        <f t="shared" si="229"/>
        <v>0</v>
      </c>
    </row>
    <row r="1094" spans="1:20" ht="17.25" customHeight="1" x14ac:dyDescent="0.35">
      <c r="A1094" s="61">
        <v>10</v>
      </c>
      <c r="B1094" s="11" t="s">
        <v>33</v>
      </c>
      <c r="C1094" s="68" t="s">
        <v>22</v>
      </c>
      <c r="D1094" s="61"/>
      <c r="E1094" s="61"/>
      <c r="F1094" s="61"/>
      <c r="G1094" s="61"/>
      <c r="H1094" s="15"/>
      <c r="I1094" s="61"/>
      <c r="J1094" s="61"/>
      <c r="K1094" s="61"/>
      <c r="L1094" s="61"/>
      <c r="M1094" s="15">
        <v>0.02</v>
      </c>
      <c r="N1094" s="61"/>
      <c r="O1094" s="61"/>
      <c r="P1094" s="61"/>
      <c r="Q1094" s="69">
        <f t="shared" si="227"/>
        <v>0.02</v>
      </c>
      <c r="R1094" s="12">
        <f t="shared" si="228"/>
        <v>1.5</v>
      </c>
      <c r="S1094" s="13">
        <v>55</v>
      </c>
      <c r="T1094" s="14">
        <f t="shared" si="229"/>
        <v>82.5</v>
      </c>
    </row>
    <row r="1095" spans="1:20" ht="17.25" customHeight="1" x14ac:dyDescent="0.35">
      <c r="A1095" s="61">
        <v>11</v>
      </c>
      <c r="B1095" s="11" t="s">
        <v>51</v>
      </c>
      <c r="C1095" s="68" t="s">
        <v>21</v>
      </c>
      <c r="D1095" s="61"/>
      <c r="E1095" s="61"/>
      <c r="F1095" s="61"/>
      <c r="G1095" s="61"/>
      <c r="H1095" s="61"/>
      <c r="I1095" s="61"/>
      <c r="J1095" s="61"/>
      <c r="K1095" s="15"/>
      <c r="L1095" s="61"/>
      <c r="M1095" s="15"/>
      <c r="N1095" s="61"/>
      <c r="O1095" s="61"/>
      <c r="P1095" s="61"/>
      <c r="Q1095" s="69">
        <f t="shared" si="227"/>
        <v>0</v>
      </c>
      <c r="R1095" s="12">
        <f t="shared" si="228"/>
        <v>0</v>
      </c>
      <c r="S1095" s="13">
        <v>1500</v>
      </c>
      <c r="T1095" s="14">
        <f t="shared" si="229"/>
        <v>0</v>
      </c>
    </row>
    <row r="1096" spans="1:20" ht="17.25" customHeight="1" x14ac:dyDescent="0.35">
      <c r="A1096" s="61">
        <v>12</v>
      </c>
      <c r="B1096" s="11" t="s">
        <v>42</v>
      </c>
      <c r="C1096" s="68" t="s">
        <v>21</v>
      </c>
      <c r="D1096" s="61"/>
      <c r="E1096" s="61"/>
      <c r="F1096" s="61"/>
      <c r="G1096" s="61"/>
      <c r="H1096" s="15">
        <v>0.04</v>
      </c>
      <c r="I1096" s="15"/>
      <c r="J1096" s="61"/>
      <c r="K1096" s="61"/>
      <c r="L1096" s="61"/>
      <c r="M1096" s="15"/>
      <c r="N1096" s="61"/>
      <c r="O1096" s="61"/>
      <c r="P1096" s="61"/>
      <c r="Q1096" s="69">
        <f t="shared" si="227"/>
        <v>0.04</v>
      </c>
      <c r="R1096" s="12">
        <f t="shared" si="228"/>
        <v>3</v>
      </c>
      <c r="S1096" s="13">
        <v>130</v>
      </c>
      <c r="T1096" s="14">
        <f t="shared" si="229"/>
        <v>390</v>
      </c>
    </row>
    <row r="1097" spans="1:20" ht="17.25" customHeight="1" x14ac:dyDescent="0.35">
      <c r="A1097" s="61">
        <v>13</v>
      </c>
      <c r="B1097" s="11" t="s">
        <v>32</v>
      </c>
      <c r="C1097" s="68" t="s">
        <v>21</v>
      </c>
      <c r="D1097" s="61"/>
      <c r="E1097" s="61"/>
      <c r="F1097" s="61"/>
      <c r="G1097" s="61"/>
      <c r="H1097" s="61"/>
      <c r="I1097" s="61"/>
      <c r="J1097" s="61"/>
      <c r="K1097" s="61"/>
      <c r="L1097" s="61"/>
      <c r="M1097" s="15"/>
      <c r="N1097" s="61"/>
      <c r="O1097" s="61"/>
      <c r="P1097" s="15"/>
      <c r="Q1097" s="69">
        <f t="shared" si="227"/>
        <v>0</v>
      </c>
      <c r="R1097" s="12">
        <f t="shared" si="228"/>
        <v>0</v>
      </c>
      <c r="S1097" s="13">
        <v>750</v>
      </c>
      <c r="T1097" s="14">
        <f t="shared" si="229"/>
        <v>0</v>
      </c>
    </row>
    <row r="1098" spans="1:20" ht="17.25" customHeight="1" x14ac:dyDescent="0.35">
      <c r="A1098" s="61">
        <v>14</v>
      </c>
      <c r="B1098" s="11" t="s">
        <v>5</v>
      </c>
      <c r="C1098" s="68" t="s">
        <v>21</v>
      </c>
      <c r="D1098" s="15">
        <v>0.03</v>
      </c>
      <c r="E1098" s="61"/>
      <c r="F1098" s="61"/>
      <c r="G1098" s="61"/>
      <c r="H1098" s="61"/>
      <c r="I1098" s="61"/>
      <c r="J1098" s="61"/>
      <c r="K1098" s="61"/>
      <c r="L1098" s="61"/>
      <c r="M1098" s="61"/>
      <c r="N1098" s="61"/>
      <c r="O1098" s="61"/>
      <c r="P1098" s="61"/>
      <c r="Q1098" s="69">
        <f t="shared" si="227"/>
        <v>0.03</v>
      </c>
      <c r="R1098" s="12">
        <f t="shared" si="228"/>
        <v>2.25</v>
      </c>
      <c r="S1098" s="13">
        <v>200</v>
      </c>
      <c r="T1098" s="14">
        <f t="shared" si="229"/>
        <v>450</v>
      </c>
    </row>
    <row r="1099" spans="1:20" ht="17.25" customHeight="1" x14ac:dyDescent="0.35">
      <c r="A1099" s="61">
        <v>15</v>
      </c>
      <c r="B1099" s="11" t="s">
        <v>35</v>
      </c>
      <c r="C1099" s="68" t="s">
        <v>21</v>
      </c>
      <c r="D1099" s="61"/>
      <c r="E1099" s="61"/>
      <c r="F1099" s="61"/>
      <c r="G1099" s="61"/>
      <c r="H1099" s="15"/>
      <c r="I1099" s="61">
        <v>0.06</v>
      </c>
      <c r="J1099" s="61"/>
      <c r="K1099" s="61"/>
      <c r="L1099" s="61"/>
      <c r="M1099" s="61"/>
      <c r="N1099" s="61"/>
      <c r="O1099" s="61"/>
      <c r="P1099" s="61"/>
      <c r="Q1099" s="69">
        <f t="shared" si="227"/>
        <v>0.06</v>
      </c>
      <c r="R1099" s="12">
        <f t="shared" si="228"/>
        <v>4.5</v>
      </c>
      <c r="S1099" s="13">
        <v>450</v>
      </c>
      <c r="T1099" s="14">
        <f t="shared" si="229"/>
        <v>2025</v>
      </c>
    </row>
    <row r="1100" spans="1:20" ht="17.25" customHeight="1" x14ac:dyDescent="0.35">
      <c r="A1100" s="61">
        <v>16</v>
      </c>
      <c r="B1100" s="11" t="s">
        <v>55</v>
      </c>
      <c r="C1100" s="68" t="s">
        <v>21</v>
      </c>
      <c r="D1100" s="61"/>
      <c r="E1100" s="61"/>
      <c r="F1100" s="61"/>
      <c r="G1100" s="61"/>
      <c r="H1100" s="61"/>
      <c r="I1100" s="61"/>
      <c r="J1100" s="61"/>
      <c r="K1100" s="15"/>
      <c r="L1100" s="61"/>
      <c r="M1100" s="15"/>
      <c r="N1100" s="61"/>
      <c r="O1100" s="61"/>
      <c r="P1100" s="61"/>
      <c r="Q1100" s="69">
        <f t="shared" si="227"/>
        <v>0</v>
      </c>
      <c r="R1100" s="12">
        <f t="shared" si="228"/>
        <v>0</v>
      </c>
      <c r="S1100" s="13">
        <v>50</v>
      </c>
      <c r="T1100" s="14">
        <f t="shared" si="229"/>
        <v>0</v>
      </c>
    </row>
    <row r="1101" spans="1:20" ht="17.25" customHeight="1" x14ac:dyDescent="0.35">
      <c r="A1101" s="61">
        <v>17</v>
      </c>
      <c r="B1101" s="11" t="s">
        <v>59</v>
      </c>
      <c r="C1101" s="68" t="s">
        <v>21</v>
      </c>
      <c r="D1101" s="61"/>
      <c r="E1101" s="61"/>
      <c r="F1101" s="61"/>
      <c r="G1101" s="61"/>
      <c r="H1101" s="61"/>
      <c r="I1101" s="61"/>
      <c r="J1101" s="61"/>
      <c r="K1101" s="61"/>
      <c r="L1101" s="15">
        <v>0.02</v>
      </c>
      <c r="M1101" s="15"/>
      <c r="N1101" s="61"/>
      <c r="O1101" s="61"/>
      <c r="P1101" s="61"/>
      <c r="Q1101" s="69">
        <f t="shared" si="227"/>
        <v>0.02</v>
      </c>
      <c r="R1101" s="12">
        <f t="shared" si="228"/>
        <v>1.5</v>
      </c>
      <c r="S1101" s="13">
        <v>600</v>
      </c>
      <c r="T1101" s="14">
        <f t="shared" si="229"/>
        <v>900</v>
      </c>
    </row>
    <row r="1102" spans="1:20" ht="17.25" customHeight="1" x14ac:dyDescent="0.35">
      <c r="A1102" s="61">
        <v>18</v>
      </c>
      <c r="B1102" s="11" t="s">
        <v>43</v>
      </c>
      <c r="C1102" s="68" t="s">
        <v>21</v>
      </c>
      <c r="D1102" s="15">
        <v>0.01</v>
      </c>
      <c r="E1102" s="61"/>
      <c r="F1102" s="61"/>
      <c r="G1102" s="15">
        <v>7.0000000000000001E-3</v>
      </c>
      <c r="H1102" s="61"/>
      <c r="I1102" s="61"/>
      <c r="J1102" s="61"/>
      <c r="K1102" s="61"/>
      <c r="L1102" s="15">
        <v>6.0000000000000001E-3</v>
      </c>
      <c r="M1102" s="15"/>
      <c r="N1102" s="61"/>
      <c r="O1102" s="15">
        <v>6.0000000000000001E-3</v>
      </c>
      <c r="P1102" s="61"/>
      <c r="Q1102" s="69">
        <f t="shared" si="227"/>
        <v>2.8999999999999998E-2</v>
      </c>
      <c r="R1102" s="12">
        <f t="shared" si="228"/>
        <v>2.1749999999999998</v>
      </c>
      <c r="S1102" s="13">
        <v>460</v>
      </c>
      <c r="T1102" s="14">
        <f t="shared" si="229"/>
        <v>1000.4999999999999</v>
      </c>
    </row>
    <row r="1103" spans="1:20" ht="17.25" customHeight="1" x14ac:dyDescent="0.35">
      <c r="A1103" s="61">
        <v>19</v>
      </c>
      <c r="B1103" s="11" t="s">
        <v>54</v>
      </c>
      <c r="C1103" s="68" t="s">
        <v>21</v>
      </c>
      <c r="D1103" s="61"/>
      <c r="E1103" s="61"/>
      <c r="F1103" s="61"/>
      <c r="G1103" s="61"/>
      <c r="H1103" s="61"/>
      <c r="I1103" s="61"/>
      <c r="J1103" s="61"/>
      <c r="K1103" s="15"/>
      <c r="L1103" s="61"/>
      <c r="M1103" s="15"/>
      <c r="N1103" s="61"/>
      <c r="O1103" s="61"/>
      <c r="P1103" s="61"/>
      <c r="Q1103" s="69">
        <f t="shared" si="227"/>
        <v>0</v>
      </c>
      <c r="R1103" s="12">
        <f t="shared" si="228"/>
        <v>0</v>
      </c>
      <c r="S1103" s="13">
        <v>100</v>
      </c>
      <c r="T1103" s="14">
        <f t="shared" si="229"/>
        <v>0</v>
      </c>
    </row>
    <row r="1104" spans="1:20" ht="17.25" customHeight="1" x14ac:dyDescent="0.35">
      <c r="A1104" s="61">
        <v>20</v>
      </c>
      <c r="B1104" s="11" t="s">
        <v>50</v>
      </c>
      <c r="C1104" s="68" t="s">
        <v>21</v>
      </c>
      <c r="D1104" s="61"/>
      <c r="E1104" s="61"/>
      <c r="F1104" s="61"/>
      <c r="G1104" s="61"/>
      <c r="H1104" s="61"/>
      <c r="I1104" s="61"/>
      <c r="J1104" s="61"/>
      <c r="K1104" s="15"/>
      <c r="L1104" s="61"/>
      <c r="M1104" s="15"/>
      <c r="N1104" s="61"/>
      <c r="O1104" s="61"/>
      <c r="P1104" s="61"/>
      <c r="Q1104" s="69">
        <f t="shared" si="227"/>
        <v>0</v>
      </c>
      <c r="R1104" s="12">
        <f t="shared" si="228"/>
        <v>0</v>
      </c>
      <c r="S1104" s="13">
        <v>300</v>
      </c>
      <c r="T1104" s="14">
        <f t="shared" si="229"/>
        <v>0</v>
      </c>
    </row>
    <row r="1105" spans="1:20" ht="17.25" customHeight="1" x14ac:dyDescent="0.35">
      <c r="A1105" s="61">
        <v>21</v>
      </c>
      <c r="B1105" s="11" t="s">
        <v>45</v>
      </c>
      <c r="C1105" s="68" t="s">
        <v>21</v>
      </c>
      <c r="D1105" s="61"/>
      <c r="E1105" s="61"/>
      <c r="F1105" s="61"/>
      <c r="G1105" s="61"/>
      <c r="H1105" s="61"/>
      <c r="I1105" s="15"/>
      <c r="J1105" s="61"/>
      <c r="K1105" s="61"/>
      <c r="L1105" s="61"/>
      <c r="M1105" s="61"/>
      <c r="N1105" s="61"/>
      <c r="O1105" s="61"/>
      <c r="P1105" s="61"/>
      <c r="Q1105" s="69">
        <f t="shared" si="227"/>
        <v>0</v>
      </c>
      <c r="R1105" s="12">
        <f t="shared" si="228"/>
        <v>0</v>
      </c>
      <c r="S1105" s="13">
        <v>250</v>
      </c>
      <c r="T1105" s="14">
        <f t="shared" si="229"/>
        <v>0</v>
      </c>
    </row>
    <row r="1106" spans="1:20" ht="17.25" customHeight="1" x14ac:dyDescent="0.35">
      <c r="A1106" s="61">
        <v>22</v>
      </c>
      <c r="B1106" s="11" t="s">
        <v>49</v>
      </c>
      <c r="C1106" s="68" t="s">
        <v>21</v>
      </c>
      <c r="D1106" s="61"/>
      <c r="E1106" s="61"/>
      <c r="F1106" s="61"/>
      <c r="G1106" s="61"/>
      <c r="H1106" s="61">
        <v>0.03</v>
      </c>
      <c r="I1106" s="15"/>
      <c r="J1106" s="61"/>
      <c r="K1106" s="61"/>
      <c r="L1106" s="61"/>
      <c r="M1106" s="61"/>
      <c r="N1106" s="61"/>
      <c r="O1106" s="61"/>
      <c r="P1106" s="61"/>
      <c r="Q1106" s="69">
        <f t="shared" si="227"/>
        <v>0.03</v>
      </c>
      <c r="R1106" s="12">
        <f t="shared" si="228"/>
        <v>2.25</v>
      </c>
      <c r="S1106" s="13">
        <v>400</v>
      </c>
      <c r="T1106" s="14">
        <f t="shared" si="229"/>
        <v>900</v>
      </c>
    </row>
    <row r="1107" spans="1:20" ht="17.25" customHeight="1" x14ac:dyDescent="0.35">
      <c r="A1107" s="61">
        <v>23</v>
      </c>
      <c r="B1107" s="11" t="s">
        <v>4</v>
      </c>
      <c r="C1107" s="68" t="s">
        <v>21</v>
      </c>
      <c r="D1107" s="61"/>
      <c r="E1107" s="15">
        <v>0.03</v>
      </c>
      <c r="F1107" s="15"/>
      <c r="G1107" s="61"/>
      <c r="H1107" s="61"/>
      <c r="I1107" s="61"/>
      <c r="J1107" s="15">
        <v>0.08</v>
      </c>
      <c r="K1107" s="61"/>
      <c r="L1107" s="61"/>
      <c r="M1107" s="61"/>
      <c r="N1107" s="15"/>
      <c r="O1107" s="61"/>
      <c r="P1107" s="61"/>
      <c r="Q1107" s="69">
        <f t="shared" si="227"/>
        <v>0.11</v>
      </c>
      <c r="R1107" s="12">
        <f t="shared" si="228"/>
        <v>8.25</v>
      </c>
      <c r="S1107" s="13">
        <v>95</v>
      </c>
      <c r="T1107" s="14">
        <f t="shared" si="229"/>
        <v>783.75</v>
      </c>
    </row>
    <row r="1108" spans="1:20" ht="17.25" customHeight="1" x14ac:dyDescent="0.35">
      <c r="A1108" s="61">
        <v>24</v>
      </c>
      <c r="B1108" s="11" t="s">
        <v>6</v>
      </c>
      <c r="C1108" s="68" t="s">
        <v>20</v>
      </c>
      <c r="D1108" s="61"/>
      <c r="E1108" s="61"/>
      <c r="F1108" s="61"/>
      <c r="G1108" s="61"/>
      <c r="H1108" s="61">
        <v>4.0000000000000001E-3</v>
      </c>
      <c r="I1108" s="61">
        <v>6.0000000000000001E-3</v>
      </c>
      <c r="J1108" s="61"/>
      <c r="K1108" s="61"/>
      <c r="L1108" s="61"/>
      <c r="M1108" s="61">
        <v>6.0000000000000001E-3</v>
      </c>
      <c r="N1108" s="61"/>
      <c r="O1108" s="61"/>
      <c r="P1108" s="61"/>
      <c r="Q1108" s="69">
        <f t="shared" si="227"/>
        <v>1.6E-2</v>
      </c>
      <c r="R1108" s="12">
        <f t="shared" si="228"/>
        <v>1.2</v>
      </c>
      <c r="S1108" s="13">
        <v>520</v>
      </c>
      <c r="T1108" s="14">
        <f t="shared" si="229"/>
        <v>624</v>
      </c>
    </row>
    <row r="1109" spans="1:20" ht="17.25" customHeight="1" x14ac:dyDescent="0.35">
      <c r="A1109" s="61">
        <v>25</v>
      </c>
      <c r="B1109" s="11" t="s">
        <v>36</v>
      </c>
      <c r="C1109" s="68" t="s">
        <v>21</v>
      </c>
      <c r="D1109" s="61"/>
      <c r="E1109" s="61"/>
      <c r="F1109" s="61"/>
      <c r="G1109" s="61"/>
      <c r="H1109" s="15"/>
      <c r="I1109" s="61"/>
      <c r="J1109" s="61"/>
      <c r="K1109" s="61"/>
      <c r="L1109" s="61"/>
      <c r="M1109" s="15"/>
      <c r="N1109" s="61"/>
      <c r="O1109" s="61"/>
      <c r="P1109" s="61"/>
      <c r="Q1109" s="69">
        <f t="shared" si="227"/>
        <v>0</v>
      </c>
      <c r="R1109" s="12">
        <f t="shared" si="228"/>
        <v>0</v>
      </c>
      <c r="S1109" s="13">
        <v>190</v>
      </c>
      <c r="T1109" s="14">
        <f t="shared" si="229"/>
        <v>0</v>
      </c>
    </row>
    <row r="1110" spans="1:20" ht="17.25" customHeight="1" x14ac:dyDescent="0.35">
      <c r="A1110" s="61">
        <v>26</v>
      </c>
      <c r="B1110" s="11" t="s">
        <v>8</v>
      </c>
      <c r="C1110" s="68" t="s">
        <v>21</v>
      </c>
      <c r="D1110" s="61"/>
      <c r="E1110" s="61"/>
      <c r="F1110" s="61"/>
      <c r="G1110" s="61"/>
      <c r="H1110" s="15">
        <v>1.7999999999999999E-2</v>
      </c>
      <c r="I1110" s="15">
        <v>3.3000000000000002E-2</v>
      </c>
      <c r="J1110" s="61"/>
      <c r="K1110" s="61"/>
      <c r="L1110" s="61"/>
      <c r="M1110" s="61"/>
      <c r="N1110" s="61"/>
      <c r="O1110" s="61"/>
      <c r="P1110" s="61"/>
      <c r="Q1110" s="69">
        <f t="shared" si="227"/>
        <v>5.1000000000000004E-2</v>
      </c>
      <c r="R1110" s="12">
        <f t="shared" si="228"/>
        <v>3.8250000000000002</v>
      </c>
      <c r="S1110" s="13">
        <v>180</v>
      </c>
      <c r="T1110" s="14">
        <f t="shared" si="229"/>
        <v>688.5</v>
      </c>
    </row>
    <row r="1111" spans="1:20" ht="17.25" customHeight="1" x14ac:dyDescent="0.35">
      <c r="A1111" s="61">
        <v>27</v>
      </c>
      <c r="B1111" s="11" t="s">
        <v>46</v>
      </c>
      <c r="C1111" s="68" t="s">
        <v>21</v>
      </c>
      <c r="D1111" s="61"/>
      <c r="E1111" s="61"/>
      <c r="F1111" s="61"/>
      <c r="G1111" s="61"/>
      <c r="H1111" s="61"/>
      <c r="I1111" s="61"/>
      <c r="J1111" s="61"/>
      <c r="K1111" s="61"/>
      <c r="L1111" s="61"/>
      <c r="M1111" s="15"/>
      <c r="N1111" s="61"/>
      <c r="O1111" s="61"/>
      <c r="P1111" s="61"/>
      <c r="Q1111" s="69">
        <f t="shared" si="227"/>
        <v>0</v>
      </c>
      <c r="R1111" s="12">
        <f t="shared" si="228"/>
        <v>0</v>
      </c>
      <c r="S1111" s="13">
        <v>400</v>
      </c>
      <c r="T1111" s="14">
        <f t="shared" si="229"/>
        <v>0</v>
      </c>
    </row>
    <row r="1112" spans="1:20" ht="17.25" customHeight="1" x14ac:dyDescent="0.35">
      <c r="A1112" s="61">
        <v>28</v>
      </c>
      <c r="B1112" s="11" t="s">
        <v>61</v>
      </c>
      <c r="C1112" s="68" t="s">
        <v>21</v>
      </c>
      <c r="D1112" s="15">
        <v>6.0000000000000001E-3</v>
      </c>
      <c r="E1112" s="61"/>
      <c r="F1112" s="15">
        <v>1.4999999999999999E-2</v>
      </c>
      <c r="G1112" s="61"/>
      <c r="H1112" s="61"/>
      <c r="I1112" s="61"/>
      <c r="J1112" s="61"/>
      <c r="K1112" s="61"/>
      <c r="L1112" s="61"/>
      <c r="M1112" s="61">
        <v>0.02</v>
      </c>
      <c r="N1112" s="61"/>
      <c r="O1112" s="61"/>
      <c r="P1112" s="61"/>
      <c r="Q1112" s="69">
        <f t="shared" si="227"/>
        <v>4.0999999999999995E-2</v>
      </c>
      <c r="R1112" s="12">
        <f t="shared" si="228"/>
        <v>3.0749999999999997</v>
      </c>
      <c r="S1112" s="13">
        <v>800</v>
      </c>
      <c r="T1112" s="14">
        <f t="shared" si="229"/>
        <v>2460</v>
      </c>
    </row>
    <row r="1113" spans="1:20" ht="17.25" customHeight="1" x14ac:dyDescent="0.35">
      <c r="A1113" s="61">
        <v>29</v>
      </c>
      <c r="B1113" s="11" t="s">
        <v>41</v>
      </c>
      <c r="C1113" s="68" t="s">
        <v>22</v>
      </c>
      <c r="D1113" s="61"/>
      <c r="E1113" s="61"/>
      <c r="F1113" s="61"/>
      <c r="G1113" s="61"/>
      <c r="H1113" s="61"/>
      <c r="I1113" s="61"/>
      <c r="J1113" s="61"/>
      <c r="K1113" s="61"/>
      <c r="L1113" s="61"/>
      <c r="M1113" s="15"/>
      <c r="N1113" s="61"/>
      <c r="O1113" s="61"/>
      <c r="P1113" s="61"/>
      <c r="Q1113" s="69">
        <f t="shared" si="227"/>
        <v>0</v>
      </c>
      <c r="R1113" s="12">
        <f t="shared" si="228"/>
        <v>0</v>
      </c>
      <c r="S1113" s="13">
        <v>25</v>
      </c>
      <c r="T1113" s="14">
        <f t="shared" si="229"/>
        <v>0</v>
      </c>
    </row>
    <row r="1114" spans="1:20" ht="17.25" customHeight="1" x14ac:dyDescent="0.35">
      <c r="A1114" s="61">
        <v>30</v>
      </c>
      <c r="B1114" s="11" t="s">
        <v>9</v>
      </c>
      <c r="C1114" s="68" t="s">
        <v>21</v>
      </c>
      <c r="D1114" s="61"/>
      <c r="E1114" s="61"/>
      <c r="F1114" s="61"/>
      <c r="G1114" s="61"/>
      <c r="H1114" s="15">
        <v>2.1000000000000001E-2</v>
      </c>
      <c r="I1114" s="15"/>
      <c r="J1114" s="61"/>
      <c r="K1114" s="61"/>
      <c r="L1114" s="61"/>
      <c r="M1114" s="61"/>
      <c r="N1114" s="61"/>
      <c r="O1114" s="61"/>
      <c r="P1114" s="61"/>
      <c r="Q1114" s="69">
        <f t="shared" si="227"/>
        <v>2.1000000000000001E-2</v>
      </c>
      <c r="R1114" s="12">
        <f t="shared" si="228"/>
        <v>1.5750000000000002</v>
      </c>
      <c r="S1114" s="13">
        <v>200</v>
      </c>
      <c r="T1114" s="14">
        <f t="shared" si="229"/>
        <v>315.00000000000006</v>
      </c>
    </row>
    <row r="1115" spans="1:20" ht="17.25" customHeight="1" x14ac:dyDescent="0.35">
      <c r="A1115" s="61">
        <v>31</v>
      </c>
      <c r="B1115" s="11" t="s">
        <v>24</v>
      </c>
      <c r="C1115" s="68" t="s">
        <v>20</v>
      </c>
      <c r="D1115" s="15">
        <v>0.18</v>
      </c>
      <c r="E1115" s="61"/>
      <c r="F1115" s="61"/>
      <c r="G1115" s="15">
        <v>0.1</v>
      </c>
      <c r="H1115" s="61"/>
      <c r="I1115" s="61"/>
      <c r="J1115" s="61"/>
      <c r="K1115" s="61"/>
      <c r="L1115" s="61"/>
      <c r="M1115" s="15">
        <v>0.05</v>
      </c>
      <c r="N1115" s="61"/>
      <c r="O1115" s="15"/>
      <c r="P1115" s="61"/>
      <c r="Q1115" s="69">
        <f t="shared" si="227"/>
        <v>0.33</v>
      </c>
      <c r="R1115" s="12">
        <f t="shared" si="228"/>
        <v>24.75</v>
      </c>
      <c r="S1115" s="13">
        <v>190</v>
      </c>
      <c r="T1115" s="14">
        <f t="shared" si="229"/>
        <v>4702.5</v>
      </c>
    </row>
    <row r="1116" spans="1:20" ht="17.25" customHeight="1" x14ac:dyDescent="0.35">
      <c r="A1116" s="61">
        <v>32</v>
      </c>
      <c r="B1116" s="11" t="s">
        <v>44</v>
      </c>
      <c r="C1116" s="68" t="s">
        <v>20</v>
      </c>
      <c r="D1116" s="61"/>
      <c r="E1116" s="61"/>
      <c r="F1116" s="61"/>
      <c r="G1116" s="61"/>
      <c r="H1116" s="61">
        <v>3.0000000000000001E-3</v>
      </c>
      <c r="I1116" s="61"/>
      <c r="J1116" s="61"/>
      <c r="K1116" s="61"/>
      <c r="L1116" s="61"/>
      <c r="M1116" s="61"/>
      <c r="N1116" s="61"/>
      <c r="O1116" s="61"/>
      <c r="P1116" s="61"/>
      <c r="Q1116" s="69">
        <f t="shared" si="227"/>
        <v>3.0000000000000001E-3</v>
      </c>
      <c r="R1116" s="12">
        <f t="shared" si="228"/>
        <v>0.22500000000000001</v>
      </c>
      <c r="S1116" s="13">
        <v>600</v>
      </c>
      <c r="T1116" s="14">
        <f t="shared" si="229"/>
        <v>135</v>
      </c>
    </row>
    <row r="1117" spans="1:20" ht="17.25" customHeight="1" x14ac:dyDescent="0.35">
      <c r="A1117" s="61">
        <v>33</v>
      </c>
      <c r="B1117" s="11" t="s">
        <v>34</v>
      </c>
      <c r="C1117" s="68" t="s">
        <v>21</v>
      </c>
      <c r="D1117" s="15"/>
      <c r="E1117" s="61"/>
      <c r="F1117" s="61"/>
      <c r="G1117" s="61"/>
      <c r="H1117" s="61"/>
      <c r="I1117" s="61"/>
      <c r="J1117" s="61"/>
      <c r="K1117" s="61"/>
      <c r="L1117" s="61"/>
      <c r="M1117" s="15"/>
      <c r="N1117" s="61"/>
      <c r="O1117" s="61"/>
      <c r="P1117" s="61"/>
      <c r="Q1117" s="69">
        <f t="shared" si="227"/>
        <v>0</v>
      </c>
      <c r="R1117" s="12">
        <f t="shared" si="228"/>
        <v>0</v>
      </c>
      <c r="S1117" s="13">
        <v>400</v>
      </c>
      <c r="T1117" s="14">
        <f t="shared" si="229"/>
        <v>0</v>
      </c>
    </row>
    <row r="1118" spans="1:20" ht="17.25" customHeight="1" x14ac:dyDescent="0.35">
      <c r="A1118" s="61">
        <v>34</v>
      </c>
      <c r="B1118" s="11" t="s">
        <v>53</v>
      </c>
      <c r="C1118" s="68" t="s">
        <v>21</v>
      </c>
      <c r="D1118" s="61"/>
      <c r="E1118" s="61"/>
      <c r="F1118" s="61"/>
      <c r="G1118" s="61"/>
      <c r="H1118" s="61"/>
      <c r="I1118" s="61"/>
      <c r="J1118" s="61"/>
      <c r="K1118" s="15">
        <v>0.03</v>
      </c>
      <c r="L1118" s="61"/>
      <c r="M1118" s="15"/>
      <c r="N1118" s="61"/>
      <c r="O1118" s="61"/>
      <c r="P1118" s="61"/>
      <c r="Q1118" s="69">
        <f t="shared" si="227"/>
        <v>0.03</v>
      </c>
      <c r="R1118" s="12">
        <f t="shared" si="228"/>
        <v>2.25</v>
      </c>
      <c r="S1118" s="13">
        <v>140</v>
      </c>
      <c r="T1118" s="14">
        <f t="shared" si="229"/>
        <v>315</v>
      </c>
    </row>
    <row r="1119" spans="1:20" ht="17.25" customHeight="1" x14ac:dyDescent="0.35">
      <c r="A1119" s="61">
        <v>35</v>
      </c>
      <c r="B1119" s="11" t="s">
        <v>65</v>
      </c>
      <c r="C1119" s="68" t="s">
        <v>21</v>
      </c>
      <c r="D1119" s="61"/>
      <c r="E1119" s="61"/>
      <c r="F1119" s="61"/>
      <c r="G1119" s="61"/>
      <c r="H1119" s="61"/>
      <c r="I1119" s="61"/>
      <c r="J1119" s="61"/>
      <c r="K1119" s="15"/>
      <c r="L1119" s="61"/>
      <c r="M1119" s="15"/>
      <c r="N1119" s="61"/>
      <c r="O1119" s="61"/>
      <c r="P1119" s="61"/>
      <c r="Q1119" s="69">
        <f t="shared" si="227"/>
        <v>0</v>
      </c>
      <c r="R1119" s="12">
        <f t="shared" si="228"/>
        <v>0</v>
      </c>
      <c r="S1119" s="13">
        <v>250</v>
      </c>
      <c r="T1119" s="14">
        <f t="shared" si="229"/>
        <v>0</v>
      </c>
    </row>
    <row r="1120" spans="1:20" ht="17.25" customHeight="1" x14ac:dyDescent="0.35">
      <c r="A1120" s="61">
        <v>36</v>
      </c>
      <c r="B1120" s="11" t="s">
        <v>10</v>
      </c>
      <c r="C1120" s="68" t="s">
        <v>21</v>
      </c>
      <c r="D1120" s="61"/>
      <c r="E1120" s="61"/>
      <c r="F1120" s="61"/>
      <c r="G1120" s="61"/>
      <c r="H1120" s="61">
        <v>2E-3</v>
      </c>
      <c r="I1120" s="61">
        <v>3.0000000000000001E-3</v>
      </c>
      <c r="J1120" s="61"/>
      <c r="K1120" s="61">
        <v>1E-3</v>
      </c>
      <c r="L1120" s="61"/>
      <c r="M1120" s="61">
        <v>1E-3</v>
      </c>
      <c r="N1120" s="61"/>
      <c r="O1120" s="61"/>
      <c r="P1120" s="61"/>
      <c r="Q1120" s="69">
        <f t="shared" si="227"/>
        <v>7.0000000000000001E-3</v>
      </c>
      <c r="R1120" s="12">
        <f t="shared" si="228"/>
        <v>0.52500000000000002</v>
      </c>
      <c r="S1120" s="13">
        <v>100</v>
      </c>
      <c r="T1120" s="14">
        <f t="shared" si="229"/>
        <v>52.5</v>
      </c>
    </row>
    <row r="1121" spans="1:21" ht="17.25" customHeight="1" x14ac:dyDescent="0.35">
      <c r="A1121" s="61">
        <v>37</v>
      </c>
      <c r="B1121" s="11" t="s">
        <v>7</v>
      </c>
      <c r="C1121" s="68" t="s">
        <v>21</v>
      </c>
      <c r="D1121" s="61"/>
      <c r="E1121" s="61"/>
      <c r="F1121" s="61"/>
      <c r="G1121" s="61"/>
      <c r="H1121" s="15"/>
      <c r="I1121" s="15"/>
      <c r="J1121" s="61"/>
      <c r="K1121" s="61"/>
      <c r="L1121" s="61"/>
      <c r="M1121" s="15">
        <v>3.5000000000000003E-2</v>
      </c>
      <c r="N1121" s="61"/>
      <c r="O1121" s="61"/>
      <c r="P1121" s="61"/>
      <c r="Q1121" s="69">
        <f t="shared" si="227"/>
        <v>3.5000000000000003E-2</v>
      </c>
      <c r="R1121" s="12">
        <f t="shared" si="228"/>
        <v>2.6250000000000004</v>
      </c>
      <c r="S1121" s="13">
        <v>400</v>
      </c>
      <c r="T1121" s="14">
        <f t="shared" si="229"/>
        <v>1050.0000000000002</v>
      </c>
    </row>
    <row r="1122" spans="1:21" ht="17.25" customHeight="1" x14ac:dyDescent="0.35">
      <c r="A1122" s="61">
        <v>38</v>
      </c>
      <c r="B1122" s="11" t="s">
        <v>56</v>
      </c>
      <c r="C1122" s="68" t="s">
        <v>21</v>
      </c>
      <c r="D1122" s="61"/>
      <c r="E1122" s="61"/>
      <c r="F1122" s="61"/>
      <c r="G1122" s="61">
        <v>1E-3</v>
      </c>
      <c r="H1122" s="61"/>
      <c r="I1122" s="61"/>
      <c r="J1122" s="61"/>
      <c r="K1122" s="61"/>
      <c r="L1122" s="61"/>
      <c r="M1122" s="61"/>
      <c r="N1122" s="61"/>
      <c r="O1122" s="61">
        <v>1E-3</v>
      </c>
      <c r="P1122" s="61"/>
      <c r="Q1122" s="69">
        <f t="shared" si="227"/>
        <v>2E-3</v>
      </c>
      <c r="R1122" s="12">
        <f t="shared" si="228"/>
        <v>0.15</v>
      </c>
      <c r="S1122" s="13">
        <v>1000</v>
      </c>
      <c r="T1122" s="14">
        <f t="shared" si="229"/>
        <v>150</v>
      </c>
    </row>
    <row r="1123" spans="1:21" ht="37.5" customHeight="1" x14ac:dyDescent="0.35">
      <c r="A1123" s="159"/>
      <c r="B1123" s="16" t="s">
        <v>26</v>
      </c>
      <c r="C1123" s="158"/>
      <c r="D1123" s="114">
        <f>SUM(D1085:D1122)</f>
        <v>0.22599999999999998</v>
      </c>
      <c r="E1123" s="114">
        <f t="shared" ref="E1123:O1123" si="230">SUM(E1085:E1122)</f>
        <v>0.03</v>
      </c>
      <c r="F1123" s="114">
        <f t="shared" si="230"/>
        <v>1.4999999999999999E-2</v>
      </c>
      <c r="G1123" s="114">
        <f t="shared" si="230"/>
        <v>0.10800000000000001</v>
      </c>
      <c r="H1123" s="114">
        <f t="shared" si="230"/>
        <v>0.14800000000000002</v>
      </c>
      <c r="I1123" s="114">
        <f t="shared" si="230"/>
        <v>0.17700000000000002</v>
      </c>
      <c r="J1123" s="114">
        <f t="shared" si="230"/>
        <v>0.08</v>
      </c>
      <c r="K1123" s="114">
        <f t="shared" si="230"/>
        <v>3.1E-2</v>
      </c>
      <c r="L1123" s="114">
        <f t="shared" si="230"/>
        <v>2.6000000000000002E-2</v>
      </c>
      <c r="M1123" s="114">
        <f t="shared" si="230"/>
        <v>0.13200000000000001</v>
      </c>
      <c r="N1123" s="114">
        <f t="shared" si="230"/>
        <v>0</v>
      </c>
      <c r="O1123" s="114">
        <f t="shared" si="230"/>
        <v>7.0000000000000001E-3</v>
      </c>
      <c r="P1123" s="114">
        <f>SUM(P1085:P1122)</f>
        <v>0</v>
      </c>
      <c r="Q1123" s="70"/>
      <c r="R1123" s="55"/>
      <c r="S1123" s="17"/>
      <c r="T1123" s="17">
        <f>SUM(T1085:T1122)</f>
        <v>37499.25</v>
      </c>
    </row>
    <row r="1124" spans="1:21" ht="21.75" customHeight="1" x14ac:dyDescent="0.35">
      <c r="A1124" s="4"/>
      <c r="B1124" s="157"/>
      <c r="C1124" s="4"/>
      <c r="D1124" s="1"/>
      <c r="E1124" s="1"/>
      <c r="F1124" s="1"/>
      <c r="G1124" s="1"/>
      <c r="H1124" s="4"/>
      <c r="I1124" s="4"/>
      <c r="J1124" s="4"/>
      <c r="K1124" s="4"/>
      <c r="L1124" s="4"/>
      <c r="M1124" s="4"/>
      <c r="N1124" s="154"/>
      <c r="O1124" s="4"/>
      <c r="P1124" s="4"/>
      <c r="Q1124" s="4"/>
      <c r="R1124" s="56"/>
      <c r="S1124" s="4"/>
      <c r="T1124" s="4"/>
    </row>
    <row r="1125" spans="1:21" ht="21.75" customHeight="1" x14ac:dyDescent="0.35">
      <c r="A1125" s="4" t="s">
        <v>83</v>
      </c>
      <c r="B1125" s="157"/>
      <c r="C1125" s="4"/>
      <c r="D1125" s="1"/>
      <c r="E1125" s="1"/>
      <c r="F1125" s="1"/>
      <c r="G1125" s="1"/>
      <c r="H1125" s="4" t="s">
        <v>84</v>
      </c>
      <c r="I1125" s="4"/>
      <c r="J1125" s="4"/>
      <c r="K1125" s="4"/>
      <c r="L1125" s="4"/>
      <c r="M1125" s="4"/>
      <c r="N1125" s="154"/>
      <c r="O1125" s="4"/>
      <c r="P1125" s="4" t="s">
        <v>85</v>
      </c>
      <c r="Q1125" s="4"/>
      <c r="R1125" s="56"/>
      <c r="S1125" s="4"/>
      <c r="T1125" s="4"/>
    </row>
    <row r="1126" spans="1:21" ht="21.75" customHeight="1" x14ac:dyDescent="0.35">
      <c r="B1126" s="2"/>
      <c r="C1126" s="4"/>
      <c r="D1126" s="4"/>
      <c r="E1126" s="4"/>
      <c r="F1126" s="4"/>
      <c r="G1126" s="4"/>
      <c r="H1126" s="4"/>
      <c r="I1126" s="4"/>
      <c r="J1126" s="152"/>
      <c r="K1126" s="152"/>
      <c r="L1126" s="1"/>
      <c r="M1126" s="1"/>
      <c r="N1126" s="1"/>
      <c r="O1126" s="1"/>
      <c r="P1126" s="1"/>
      <c r="Q1126" s="148"/>
      <c r="R1126" s="148"/>
      <c r="S1126" s="148"/>
      <c r="T1126" s="148"/>
      <c r="U1126" s="148"/>
    </row>
    <row r="1127" spans="1:21" ht="21.75" customHeight="1" x14ac:dyDescent="0.35">
      <c r="B1127" s="2"/>
      <c r="Q1127" s="2"/>
      <c r="R1127" s="2"/>
      <c r="S1127" s="2"/>
      <c r="T1127" s="2"/>
    </row>
    <row r="1128" spans="1:21" ht="21.75" customHeight="1" x14ac:dyDescent="0.35">
      <c r="B1128" s="2"/>
      <c r="Q1128" s="2"/>
      <c r="R1128" s="2"/>
      <c r="S1128" s="2"/>
      <c r="T1128" s="2"/>
    </row>
    <row r="1129" spans="1:21" ht="21.75" customHeight="1" x14ac:dyDescent="0.35">
      <c r="B1129" s="2"/>
      <c r="Q1129" s="2"/>
      <c r="R1129" s="2"/>
      <c r="S1129" s="2"/>
      <c r="T1129" s="2"/>
    </row>
    <row r="1130" spans="1:21" ht="21.75" customHeight="1" x14ac:dyDescent="0.35">
      <c r="B1130" s="2"/>
      <c r="Q1130" s="2"/>
      <c r="R1130" s="2"/>
      <c r="S1130" s="2"/>
      <c r="T1130" s="2"/>
    </row>
    <row r="1131" spans="1:21" ht="18" customHeight="1" x14ac:dyDescent="0.35">
      <c r="B1131" s="2"/>
      <c r="Q1131" s="2"/>
      <c r="R1131" s="2"/>
      <c r="S1131" s="2"/>
      <c r="T1131" s="2"/>
    </row>
    <row r="1132" spans="1:21" ht="42" customHeight="1" x14ac:dyDescent="0.35">
      <c r="B1132" s="2"/>
      <c r="Q1132" s="2"/>
      <c r="R1132" s="2"/>
      <c r="S1132" s="2"/>
      <c r="T1132" s="2"/>
    </row>
    <row r="1133" spans="1:21" ht="17.25" customHeight="1" x14ac:dyDescent="0.35">
      <c r="B1133" s="2"/>
      <c r="Q1133" s="2"/>
      <c r="R1133" s="2"/>
      <c r="S1133" s="2"/>
      <c r="T1133" s="2"/>
    </row>
    <row r="1134" spans="1:21" ht="17.25" customHeight="1" x14ac:dyDescent="0.35">
      <c r="B1134" s="2"/>
      <c r="Q1134" s="2"/>
      <c r="R1134" s="2"/>
      <c r="S1134" s="2"/>
      <c r="T1134" s="2"/>
    </row>
    <row r="1135" spans="1:21" ht="17.25" customHeight="1" x14ac:dyDescent="0.35">
      <c r="B1135" s="2"/>
      <c r="Q1135" s="2"/>
      <c r="R1135" s="2"/>
      <c r="S1135" s="2"/>
      <c r="T1135" s="2"/>
    </row>
    <row r="1136" spans="1:21" ht="17.25" customHeight="1" x14ac:dyDescent="0.35">
      <c r="B1136" s="2"/>
      <c r="Q1136" s="2"/>
      <c r="R1136" s="2"/>
      <c r="S1136" s="2"/>
      <c r="T1136" s="2"/>
    </row>
    <row r="1137" spans="2:24" ht="17.25" customHeight="1" x14ac:dyDescent="0.35">
      <c r="B1137" s="2"/>
      <c r="Q1137" s="2"/>
      <c r="R1137" s="2"/>
      <c r="S1137" s="2"/>
      <c r="T1137" s="2"/>
    </row>
    <row r="1138" spans="2:24" ht="17.25" customHeight="1" x14ac:dyDescent="0.35">
      <c r="B1138" s="2"/>
      <c r="Q1138" s="2"/>
      <c r="R1138" s="2"/>
      <c r="S1138" s="2"/>
      <c r="T1138" s="2"/>
    </row>
    <row r="1139" spans="2:24" ht="17.25" customHeight="1" x14ac:dyDescent="0.35">
      <c r="B1139" s="2"/>
      <c r="Q1139" s="2"/>
      <c r="R1139" s="2"/>
      <c r="S1139" s="2"/>
      <c r="T1139" s="2"/>
    </row>
    <row r="1140" spans="2:24" ht="17.25" customHeight="1" x14ac:dyDescent="0.35">
      <c r="B1140" s="2"/>
      <c r="Q1140" s="2"/>
      <c r="R1140" s="2"/>
      <c r="S1140" s="2"/>
      <c r="T1140" s="2"/>
    </row>
    <row r="1141" spans="2:24" ht="17.25" customHeight="1" x14ac:dyDescent="0.35">
      <c r="B1141" s="2"/>
      <c r="F1141" s="4"/>
      <c r="G1141" s="4"/>
      <c r="H1141" s="4"/>
      <c r="I1141" s="4"/>
      <c r="J1141" s="4"/>
      <c r="K1141" s="4"/>
      <c r="L1141" s="4"/>
      <c r="M1141" s="146"/>
      <c r="N1141" s="146"/>
      <c r="O1141" s="1"/>
      <c r="P1141" s="1"/>
      <c r="Q1141" s="1"/>
      <c r="R1141" s="1"/>
      <c r="S1141" s="1"/>
      <c r="T1141" s="176"/>
      <c r="U1141" s="176"/>
      <c r="V1141" s="176"/>
      <c r="W1141" s="176"/>
      <c r="X1141" s="176"/>
    </row>
    <row r="1142" spans="2:24" ht="17.25" customHeight="1" x14ac:dyDescent="0.35">
      <c r="B1142" s="2"/>
      <c r="Q1142" s="2"/>
      <c r="R1142" s="2"/>
      <c r="S1142" s="2"/>
      <c r="T1142" s="2"/>
    </row>
    <row r="1143" spans="2:24" ht="17.25" customHeight="1" x14ac:dyDescent="0.35">
      <c r="B1143" s="2"/>
      <c r="Q1143" s="2"/>
      <c r="R1143" s="2"/>
      <c r="S1143" s="2"/>
      <c r="T1143" s="2"/>
    </row>
    <row r="1144" spans="2:24" ht="17.25" customHeight="1" x14ac:dyDescent="0.35">
      <c r="B1144" s="2"/>
      <c r="Q1144" s="2"/>
      <c r="R1144" s="2"/>
      <c r="S1144" s="2"/>
      <c r="T1144" s="2"/>
    </row>
    <row r="1145" spans="2:24" ht="17.25" customHeight="1" x14ac:dyDescent="0.35">
      <c r="B1145" s="2"/>
      <c r="Q1145" s="2"/>
      <c r="R1145" s="2"/>
      <c r="S1145" s="2"/>
      <c r="T1145" s="2"/>
    </row>
    <row r="1146" spans="2:24" ht="17.25" customHeight="1" x14ac:dyDescent="0.35">
      <c r="B1146" s="2"/>
      <c r="Q1146" s="2"/>
      <c r="R1146" s="2"/>
      <c r="S1146" s="2"/>
      <c r="T1146" s="2"/>
    </row>
    <row r="1147" spans="2:24" ht="17.25" customHeight="1" x14ac:dyDescent="0.35">
      <c r="B1147" s="2"/>
      <c r="Q1147" s="2"/>
      <c r="R1147" s="2"/>
      <c r="S1147" s="2"/>
      <c r="T1147" s="2"/>
    </row>
    <row r="1148" spans="2:24" ht="17.25" customHeight="1" x14ac:dyDescent="0.35">
      <c r="B1148" s="2"/>
      <c r="Q1148" s="2"/>
      <c r="R1148" s="2"/>
      <c r="S1148" s="2"/>
      <c r="T1148" s="2"/>
    </row>
    <row r="1149" spans="2:24" ht="17.25" customHeight="1" x14ac:dyDescent="0.35">
      <c r="B1149" s="2"/>
      <c r="Q1149" s="2"/>
      <c r="R1149" s="2"/>
      <c r="S1149" s="2"/>
      <c r="T1149" s="2"/>
    </row>
    <row r="1150" spans="2:24" ht="17.25" customHeight="1" x14ac:dyDescent="0.35">
      <c r="B1150" s="2"/>
      <c r="Q1150" s="2"/>
      <c r="R1150" s="2"/>
      <c r="S1150" s="2"/>
      <c r="T1150" s="2"/>
    </row>
    <row r="1151" spans="2:24" ht="17.25" customHeight="1" x14ac:dyDescent="0.35">
      <c r="B1151" s="2"/>
      <c r="Q1151" s="2"/>
      <c r="R1151" s="2"/>
      <c r="S1151" s="2"/>
      <c r="T1151" s="2"/>
    </row>
    <row r="1152" spans="2:24" ht="17.25" customHeight="1" x14ac:dyDescent="0.35">
      <c r="B1152" s="2"/>
      <c r="Q1152" s="2"/>
      <c r="R1152" s="2"/>
      <c r="S1152" s="2"/>
      <c r="T1152" s="2"/>
    </row>
    <row r="1153" s="2" customFormat="1" ht="17.25" customHeight="1" x14ac:dyDescent="0.35"/>
    <row r="1154" s="2" customFormat="1" ht="17.25" customHeight="1" x14ac:dyDescent="0.35"/>
    <row r="1155" s="2" customFormat="1" ht="17.25" customHeight="1" x14ac:dyDescent="0.35"/>
    <row r="1156" s="2" customFormat="1" ht="17.25" customHeight="1" x14ac:dyDescent="0.35"/>
    <row r="1157" s="2" customFormat="1" ht="17.25" customHeight="1" x14ac:dyDescent="0.35"/>
    <row r="1158" s="2" customFormat="1" ht="17.25" customHeight="1" x14ac:dyDescent="0.35"/>
    <row r="1159" s="2" customFormat="1" ht="17.25" customHeight="1" x14ac:dyDescent="0.35"/>
    <row r="1160" s="2" customFormat="1" ht="17.25" customHeight="1" x14ac:dyDescent="0.35"/>
    <row r="1161" s="2" customFormat="1" ht="17.25" customHeight="1" x14ac:dyDescent="0.35"/>
    <row r="1162" s="2" customFormat="1" ht="17.25" customHeight="1" x14ac:dyDescent="0.35"/>
    <row r="1163" s="2" customFormat="1" ht="17.25" customHeight="1" x14ac:dyDescent="0.35"/>
    <row r="1164" s="2" customFormat="1" ht="17.25" customHeight="1" x14ac:dyDescent="0.35"/>
    <row r="1165" s="2" customFormat="1" ht="17.25" customHeight="1" x14ac:dyDescent="0.35"/>
    <row r="1166" s="2" customFormat="1" ht="17.25" customHeight="1" x14ac:dyDescent="0.35"/>
    <row r="1167" s="2" customFormat="1" ht="17.25" customHeight="1" x14ac:dyDescent="0.35"/>
    <row r="1168" s="2" customFormat="1" ht="17.25" customHeight="1" x14ac:dyDescent="0.35"/>
    <row r="1169" s="2" customFormat="1" ht="17.25" customHeight="1" x14ac:dyDescent="0.35"/>
    <row r="1170" s="2" customFormat="1" ht="17.25" customHeight="1" x14ac:dyDescent="0.35"/>
    <row r="1171" s="2" customFormat="1" ht="37.5" customHeight="1" x14ac:dyDescent="0.35"/>
    <row r="1172" s="2" customFormat="1" ht="21.75" customHeight="1" x14ac:dyDescent="0.35"/>
    <row r="1173" s="2" customFormat="1" ht="21.75" customHeight="1" x14ac:dyDescent="0.35"/>
    <row r="1174" s="2" customFormat="1" ht="21.75" customHeight="1" x14ac:dyDescent="0.35"/>
  </sheetData>
  <mergeCells count="311">
    <mergeCell ref="B2:N2"/>
    <mergeCell ref="P1078:T1078"/>
    <mergeCell ref="B1079:S1079"/>
    <mergeCell ref="O1080:T1080"/>
    <mergeCell ref="A1081:B1081"/>
    <mergeCell ref="A1082:T1082"/>
    <mergeCell ref="A1083:A1084"/>
    <mergeCell ref="D1083:G1083"/>
    <mergeCell ref="H1083:L1083"/>
    <mergeCell ref="M1083:P1083"/>
    <mergeCell ref="Q1083:Q1084"/>
    <mergeCell ref="R1083:R1084"/>
    <mergeCell ref="S1083:S1084"/>
    <mergeCell ref="T1083:T1084"/>
    <mergeCell ref="P981:T981"/>
    <mergeCell ref="B982:S982"/>
    <mergeCell ref="O983:T983"/>
    <mergeCell ref="A984:B984"/>
    <mergeCell ref="B786:S786"/>
    <mergeCell ref="M888:P888"/>
    <mergeCell ref="Q888:Q889"/>
    <mergeCell ref="R888:R889"/>
    <mergeCell ref="S888:S889"/>
    <mergeCell ref="T888:T889"/>
    <mergeCell ref="T1141:X1141"/>
    <mergeCell ref="A935:B935"/>
    <mergeCell ref="P980:T980"/>
    <mergeCell ref="Q985:Q986"/>
    <mergeCell ref="R985:R986"/>
    <mergeCell ref="S985:S986"/>
    <mergeCell ref="T985:T986"/>
    <mergeCell ref="Q936:Q937"/>
    <mergeCell ref="R936:R937"/>
    <mergeCell ref="S936:S937"/>
    <mergeCell ref="T936:T937"/>
    <mergeCell ref="P1029:T1029"/>
    <mergeCell ref="B1030:S1030"/>
    <mergeCell ref="A1077:S1077"/>
    <mergeCell ref="O1031:T1031"/>
    <mergeCell ref="A1032:B1032"/>
    <mergeCell ref="A1033:T1033"/>
    <mergeCell ref="A1034:A1035"/>
    <mergeCell ref="D1034:G1034"/>
    <mergeCell ref="H1034:L1034"/>
    <mergeCell ref="M1034:P1034"/>
    <mergeCell ref="Q1034:Q1035"/>
    <mergeCell ref="A886:B886"/>
    <mergeCell ref="A931:S931"/>
    <mergeCell ref="O787:T787"/>
    <mergeCell ref="A788:B788"/>
    <mergeCell ref="P932:T932"/>
    <mergeCell ref="B933:S933"/>
    <mergeCell ref="O934:T934"/>
    <mergeCell ref="A839:A840"/>
    <mergeCell ref="D839:G839"/>
    <mergeCell ref="H839:L839"/>
    <mergeCell ref="M839:P839"/>
    <mergeCell ref="Q839:Q840"/>
    <mergeCell ref="R839:R840"/>
    <mergeCell ref="S839:S840"/>
    <mergeCell ref="T839:T840"/>
    <mergeCell ref="B884:S884"/>
    <mergeCell ref="O885:T885"/>
    <mergeCell ref="A887:T887"/>
    <mergeCell ref="A888:A889"/>
    <mergeCell ref="D888:G888"/>
    <mergeCell ref="H888:L888"/>
    <mergeCell ref="A637:S637"/>
    <mergeCell ref="A686:S686"/>
    <mergeCell ref="A735:S735"/>
    <mergeCell ref="A784:S784"/>
    <mergeCell ref="A833:S833"/>
    <mergeCell ref="A882:S882"/>
    <mergeCell ref="P883:T883"/>
    <mergeCell ref="A789:T789"/>
    <mergeCell ref="A790:A791"/>
    <mergeCell ref="D790:G790"/>
    <mergeCell ref="H790:L790"/>
    <mergeCell ref="M790:P790"/>
    <mergeCell ref="Q790:Q791"/>
    <mergeCell ref="R790:R791"/>
    <mergeCell ref="S790:S791"/>
    <mergeCell ref="T790:T791"/>
    <mergeCell ref="Q741:Q742"/>
    <mergeCell ref="P834:T834"/>
    <mergeCell ref="B835:S835"/>
    <mergeCell ref="O836:T836"/>
    <mergeCell ref="A837:B837"/>
    <mergeCell ref="A838:T838"/>
    <mergeCell ref="R741:R742"/>
    <mergeCell ref="P785:T785"/>
    <mergeCell ref="P638:T638"/>
    <mergeCell ref="B639:S639"/>
    <mergeCell ref="O640:T640"/>
    <mergeCell ref="A641:B641"/>
    <mergeCell ref="A642:T642"/>
    <mergeCell ref="A643:A644"/>
    <mergeCell ref="D643:G643"/>
    <mergeCell ref="H643:L643"/>
    <mergeCell ref="M643:P643"/>
    <mergeCell ref="Q643:Q644"/>
    <mergeCell ref="R643:R644"/>
    <mergeCell ref="S643:S644"/>
    <mergeCell ref="T643:T644"/>
    <mergeCell ref="P736:T736"/>
    <mergeCell ref="B737:S737"/>
    <mergeCell ref="O738:T738"/>
    <mergeCell ref="A739:B739"/>
    <mergeCell ref="A740:T740"/>
    <mergeCell ref="A741:A742"/>
    <mergeCell ref="P687:T687"/>
    <mergeCell ref="B688:S688"/>
    <mergeCell ref="O689:T689"/>
    <mergeCell ref="S741:S742"/>
    <mergeCell ref="T741:T742"/>
    <mergeCell ref="D692:G692"/>
    <mergeCell ref="H692:L692"/>
    <mergeCell ref="M692:P692"/>
    <mergeCell ref="Q692:Q693"/>
    <mergeCell ref="R692:R693"/>
    <mergeCell ref="S692:S693"/>
    <mergeCell ref="T692:T693"/>
    <mergeCell ref="A690:B690"/>
    <mergeCell ref="A691:T691"/>
    <mergeCell ref="A692:A693"/>
    <mergeCell ref="P589:T589"/>
    <mergeCell ref="B590:S590"/>
    <mergeCell ref="A588:S588"/>
    <mergeCell ref="O591:T591"/>
    <mergeCell ref="A592:B592"/>
    <mergeCell ref="A593:T593"/>
    <mergeCell ref="A594:A595"/>
    <mergeCell ref="D594:G594"/>
    <mergeCell ref="H594:L594"/>
    <mergeCell ref="M594:P594"/>
    <mergeCell ref="Q594:Q595"/>
    <mergeCell ref="R594:R595"/>
    <mergeCell ref="S594:S595"/>
    <mergeCell ref="T594:T595"/>
    <mergeCell ref="P393:T393"/>
    <mergeCell ref="B394:S394"/>
    <mergeCell ref="O395:T395"/>
    <mergeCell ref="A396:B396"/>
    <mergeCell ref="A397:T397"/>
    <mergeCell ref="A398:A399"/>
    <mergeCell ref="D398:G398"/>
    <mergeCell ref="H398:L398"/>
    <mergeCell ref="M398:P398"/>
    <mergeCell ref="Q398:Q399"/>
    <mergeCell ref="R398:R399"/>
    <mergeCell ref="S398:S399"/>
    <mergeCell ref="T398:T399"/>
    <mergeCell ref="A392:S392"/>
    <mergeCell ref="P295:T295"/>
    <mergeCell ref="B296:S296"/>
    <mergeCell ref="O297:T297"/>
    <mergeCell ref="A298:B298"/>
    <mergeCell ref="A299:T299"/>
    <mergeCell ref="A300:A301"/>
    <mergeCell ref="D300:G300"/>
    <mergeCell ref="H300:L300"/>
    <mergeCell ref="M300:P300"/>
    <mergeCell ref="Q300:Q301"/>
    <mergeCell ref="R300:R301"/>
    <mergeCell ref="S300:S301"/>
    <mergeCell ref="T300:T301"/>
    <mergeCell ref="Q349:Q350"/>
    <mergeCell ref="R349:R350"/>
    <mergeCell ref="S349:S350"/>
    <mergeCell ref="T349:T350"/>
    <mergeCell ref="A343:S343"/>
    <mergeCell ref="A294:S294"/>
    <mergeCell ref="P197:T197"/>
    <mergeCell ref="B198:S198"/>
    <mergeCell ref="O199:T199"/>
    <mergeCell ref="A200:B200"/>
    <mergeCell ref="A201:T201"/>
    <mergeCell ref="A202:A203"/>
    <mergeCell ref="D202:G202"/>
    <mergeCell ref="H202:L202"/>
    <mergeCell ref="M202:P202"/>
    <mergeCell ref="Q202:Q203"/>
    <mergeCell ref="R202:R203"/>
    <mergeCell ref="S202:S203"/>
    <mergeCell ref="T202:T203"/>
    <mergeCell ref="A245:S245"/>
    <mergeCell ref="M104:P104"/>
    <mergeCell ref="Q104:Q105"/>
    <mergeCell ref="R104:R105"/>
    <mergeCell ref="S104:S105"/>
    <mergeCell ref="T104:T105"/>
    <mergeCell ref="A147:S147"/>
    <mergeCell ref="A196:S196"/>
    <mergeCell ref="P148:T148"/>
    <mergeCell ref="B149:S149"/>
    <mergeCell ref="O150:T150"/>
    <mergeCell ref="A151:B151"/>
    <mergeCell ref="A152:T152"/>
    <mergeCell ref="A153:A154"/>
    <mergeCell ref="D153:G153"/>
    <mergeCell ref="H153:L153"/>
    <mergeCell ref="M153:P153"/>
    <mergeCell ref="Q153:Q154"/>
    <mergeCell ref="R153:R154"/>
    <mergeCell ref="S153:S154"/>
    <mergeCell ref="T153:T154"/>
    <mergeCell ref="H496:L496"/>
    <mergeCell ref="M496:P496"/>
    <mergeCell ref="Q496:Q497"/>
    <mergeCell ref="R496:R497"/>
    <mergeCell ref="T496:T497"/>
    <mergeCell ref="A539:S539"/>
    <mergeCell ref="B51:S51"/>
    <mergeCell ref="O52:T52"/>
    <mergeCell ref="A53:B53"/>
    <mergeCell ref="A54:T54"/>
    <mergeCell ref="P99:T99"/>
    <mergeCell ref="B100:S100"/>
    <mergeCell ref="O101:T101"/>
    <mergeCell ref="A102:B102"/>
    <mergeCell ref="A103:T103"/>
    <mergeCell ref="A55:A56"/>
    <mergeCell ref="D55:G55"/>
    <mergeCell ref="H55:L55"/>
    <mergeCell ref="M55:P55"/>
    <mergeCell ref="Q55:Q56"/>
    <mergeCell ref="R55:R56"/>
    <mergeCell ref="S55:S56"/>
    <mergeCell ref="T55:T56"/>
    <mergeCell ref="B98:S98"/>
    <mergeCell ref="P1:T1"/>
    <mergeCell ref="O3:T3"/>
    <mergeCell ref="A4:B4"/>
    <mergeCell ref="A5:T5"/>
    <mergeCell ref="S6:S7"/>
    <mergeCell ref="T6:T7"/>
    <mergeCell ref="A49:S49"/>
    <mergeCell ref="A441:S441"/>
    <mergeCell ref="P246:T246"/>
    <mergeCell ref="B247:S247"/>
    <mergeCell ref="O248:T248"/>
    <mergeCell ref="A249:B249"/>
    <mergeCell ref="A250:T250"/>
    <mergeCell ref="A251:A252"/>
    <mergeCell ref="D251:G251"/>
    <mergeCell ref="H251:L251"/>
    <mergeCell ref="M251:P251"/>
    <mergeCell ref="Q251:Q252"/>
    <mergeCell ref="R251:R252"/>
    <mergeCell ref="S251:S252"/>
    <mergeCell ref="T251:T252"/>
    <mergeCell ref="P344:T344"/>
    <mergeCell ref="B345:S345"/>
    <mergeCell ref="A6:A7"/>
    <mergeCell ref="D6:G6"/>
    <mergeCell ref="H6:L6"/>
    <mergeCell ref="M6:P6"/>
    <mergeCell ref="Q6:Q7"/>
    <mergeCell ref="R6:R7"/>
    <mergeCell ref="A490:S490"/>
    <mergeCell ref="O346:T346"/>
    <mergeCell ref="A347:B347"/>
    <mergeCell ref="A348:T348"/>
    <mergeCell ref="A349:A350"/>
    <mergeCell ref="D349:G349"/>
    <mergeCell ref="H349:L349"/>
    <mergeCell ref="P50:T50"/>
    <mergeCell ref="M349:P349"/>
    <mergeCell ref="P442:T442"/>
    <mergeCell ref="B443:S443"/>
    <mergeCell ref="O444:T444"/>
    <mergeCell ref="A445:B445"/>
    <mergeCell ref="A446:T446"/>
    <mergeCell ref="A447:A448"/>
    <mergeCell ref="D447:G447"/>
    <mergeCell ref="A104:A105"/>
    <mergeCell ref="D104:G104"/>
    <mergeCell ref="H104:L104"/>
    <mergeCell ref="A494:B494"/>
    <mergeCell ref="A495:T495"/>
    <mergeCell ref="S496:S497"/>
    <mergeCell ref="A544:T544"/>
    <mergeCell ref="A545:A546"/>
    <mergeCell ref="D545:G545"/>
    <mergeCell ref="H545:L545"/>
    <mergeCell ref="M545:P545"/>
    <mergeCell ref="R1034:R1035"/>
    <mergeCell ref="S1034:S1035"/>
    <mergeCell ref="T1034:T1035"/>
    <mergeCell ref="D741:G741"/>
    <mergeCell ref="H741:L741"/>
    <mergeCell ref="M741:P741"/>
    <mergeCell ref="Q545:Q546"/>
    <mergeCell ref="R545:R546"/>
    <mergeCell ref="S545:S546"/>
    <mergeCell ref="T545:T546"/>
    <mergeCell ref="P540:T540"/>
    <mergeCell ref="B541:S541"/>
    <mergeCell ref="O542:T542"/>
    <mergeCell ref="A543:B543"/>
    <mergeCell ref="A496:A497"/>
    <mergeCell ref="D496:G496"/>
    <mergeCell ref="O493:T493"/>
    <mergeCell ref="P491:T491"/>
    <mergeCell ref="B492:S492"/>
    <mergeCell ref="H447:L447"/>
    <mergeCell ref="M447:P447"/>
    <mergeCell ref="Q447:Q448"/>
    <mergeCell ref="R447:R448"/>
    <mergeCell ref="S447:S448"/>
    <mergeCell ref="T447:T448"/>
  </mergeCells>
  <pageMargins left="0" right="0" top="0" bottom="0" header="0" footer="0"/>
  <pageSetup paperSize="9" scale="58" orientation="landscape" verticalDpi="4294967293" r:id="rId1"/>
  <rowBreaks count="20" manualBreakCount="20">
    <brk id="48" max="19" man="1"/>
    <brk id="97" max="19" man="1"/>
    <brk id="146" max="19" man="1"/>
    <brk id="195" max="19" man="1"/>
    <brk id="244" max="19" man="1"/>
    <brk id="293" max="19" man="1"/>
    <brk id="342" max="19" man="1"/>
    <brk id="391" max="19" man="1"/>
    <brk id="440" max="19" man="1"/>
    <brk id="489" max="19" man="1"/>
    <brk id="538" max="19" man="1"/>
    <brk id="587" max="19" man="1"/>
    <brk id="636" max="19" man="1"/>
    <brk id="685" max="19" man="1"/>
    <brk id="734" max="19" man="1"/>
    <brk id="783" max="19" man="1"/>
    <brk id="832" max="19" man="1"/>
    <brk id="881" max="19" man="1"/>
    <brk id="930" max="19" man="1"/>
    <brk id="1027" max="1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86"/>
  <sheetViews>
    <sheetView view="pageBreakPreview" topLeftCell="A235" zoomScale="64" zoomScaleNormal="100" zoomScaleSheetLayoutView="64" workbookViewId="0">
      <selection activeCell="D201" sqref="D201:F201"/>
    </sheetView>
  </sheetViews>
  <sheetFormatPr defaultColWidth="9.109375" defaultRowHeight="18" x14ac:dyDescent="0.3"/>
  <cols>
    <col min="1" max="1" width="8.33203125" style="1" customWidth="1"/>
    <col min="2" max="2" width="30" style="1" customWidth="1"/>
    <col min="3" max="3" width="14.44140625" style="1" customWidth="1"/>
    <col min="4" max="4" width="17" style="129" customWidth="1"/>
    <col min="5" max="5" width="13.88671875" style="1" customWidth="1"/>
    <col min="6" max="6" width="16" style="1" customWidth="1"/>
    <col min="7" max="7" width="9.109375" style="1"/>
    <col min="8" max="16384" width="9.109375" style="24"/>
  </cols>
  <sheetData>
    <row r="1" spans="1:8" ht="18.75" customHeight="1" x14ac:dyDescent="0.3">
      <c r="C1" s="195" t="s">
        <v>23</v>
      </c>
      <c r="D1" s="195"/>
      <c r="H1" s="1"/>
    </row>
    <row r="2" spans="1:8" ht="12" customHeight="1" x14ac:dyDescent="0.3">
      <c r="C2" s="5"/>
      <c r="D2" s="121"/>
      <c r="H2" s="1"/>
    </row>
    <row r="3" spans="1:8" s="28" customFormat="1" ht="16.8" x14ac:dyDescent="0.3">
      <c r="A3" s="196" t="s">
        <v>145</v>
      </c>
      <c r="B3" s="196"/>
      <c r="C3" s="196"/>
      <c r="D3" s="196"/>
      <c r="E3" s="196"/>
      <c r="F3" s="196"/>
      <c r="G3" s="25"/>
      <c r="H3" s="25"/>
    </row>
    <row r="4" spans="1:8" s="28" customFormat="1" ht="9.75" customHeight="1" x14ac:dyDescent="0.3">
      <c r="A4" s="25"/>
      <c r="B4" s="26"/>
      <c r="C4" s="27"/>
      <c r="D4" s="122"/>
      <c r="E4" s="27"/>
      <c r="F4" s="27"/>
      <c r="G4" s="27"/>
      <c r="H4" s="27"/>
    </row>
    <row r="5" spans="1:8" s="28" customFormat="1" ht="15" customHeight="1" x14ac:dyDescent="0.3">
      <c r="A5" s="52" t="s">
        <v>58</v>
      </c>
      <c r="B5" s="52"/>
      <c r="C5" s="27">
        <f>Меню.!D4</f>
        <v>75</v>
      </c>
      <c r="D5" s="197" t="str">
        <f>Меню.!A3</f>
        <v>26.09.2023 жылға берілген азық -түлік</v>
      </c>
      <c r="E5" s="197"/>
      <c r="F5" s="197"/>
      <c r="G5" s="52"/>
      <c r="H5" s="52"/>
    </row>
    <row r="6" spans="1:8" s="30" customFormat="1" ht="33.75" customHeight="1" x14ac:dyDescent="0.3">
      <c r="A6" s="31" t="s">
        <v>19</v>
      </c>
      <c r="B6" s="32" t="s">
        <v>27</v>
      </c>
      <c r="C6" s="33" t="s">
        <v>28</v>
      </c>
      <c r="D6" s="123" t="s">
        <v>16</v>
      </c>
      <c r="E6" s="32" t="s">
        <v>17</v>
      </c>
      <c r="F6" s="32" t="s">
        <v>18</v>
      </c>
      <c r="G6" s="26"/>
    </row>
    <row r="7" spans="1:8" s="28" customFormat="1" ht="18" customHeight="1" x14ac:dyDescent="0.3">
      <c r="A7" s="34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0"/>
    </row>
    <row r="8" spans="1:8" s="28" customFormat="1" ht="17.25" customHeight="1" x14ac:dyDescent="0.3">
      <c r="A8" s="36">
        <f>Меню.!A8</f>
        <v>1</v>
      </c>
      <c r="B8" s="37" t="str">
        <f>Меню.!B8</f>
        <v>Айран</v>
      </c>
      <c r="C8" s="36" t="str">
        <f>Меню.!C8</f>
        <v>литр</v>
      </c>
      <c r="D8" s="124">
        <f>Меню.!R8</f>
        <v>0</v>
      </c>
      <c r="E8" s="36">
        <f>Меню.!S8</f>
        <v>200</v>
      </c>
      <c r="F8" s="38">
        <f>D8*E8</f>
        <v>0</v>
      </c>
    </row>
    <row r="9" spans="1:8" s="28" customFormat="1" ht="17.25" customHeight="1" x14ac:dyDescent="0.3">
      <c r="A9" s="36">
        <f>Меню.!A9</f>
        <v>2</v>
      </c>
      <c r="B9" s="37" t="str">
        <f>Меню.!B9</f>
        <v>Алма</v>
      </c>
      <c r="C9" s="36" t="str">
        <f>Меню.!C9</f>
        <v>кг</v>
      </c>
      <c r="D9" s="124">
        <f>Меню.!R9</f>
        <v>0</v>
      </c>
      <c r="E9" s="36">
        <f>Меню.!S9</f>
        <v>300</v>
      </c>
      <c r="F9" s="38">
        <f t="shared" ref="F9:F45" si="0">D9*E9</f>
        <v>0</v>
      </c>
    </row>
    <row r="10" spans="1:8" s="28" customFormat="1" ht="17.25" customHeight="1" x14ac:dyDescent="0.3">
      <c r="A10" s="36">
        <f>Меню.!A10</f>
        <v>3</v>
      </c>
      <c r="B10" s="37" t="str">
        <f>Меню.!B10</f>
        <v>Банан</v>
      </c>
      <c r="C10" s="36" t="str">
        <f>Меню.!C10</f>
        <v>шт</v>
      </c>
      <c r="D10" s="124">
        <f>Меню.!R10</f>
        <v>0</v>
      </c>
      <c r="E10" s="36">
        <f>Меню.!S10</f>
        <v>90</v>
      </c>
      <c r="F10" s="38">
        <f t="shared" si="0"/>
        <v>0</v>
      </c>
    </row>
    <row r="11" spans="1:8" s="28" customFormat="1" ht="17.25" customHeight="1" x14ac:dyDescent="0.3">
      <c r="A11" s="36">
        <f>Меню.!A11</f>
        <v>4</v>
      </c>
      <c r="B11" s="37" t="str">
        <f>Меню.!B11</f>
        <v xml:space="preserve">Булочка </v>
      </c>
      <c r="C11" s="36" t="str">
        <f>Меню.!C11</f>
        <v>шт</v>
      </c>
      <c r="D11" s="124">
        <f>Меню.!R11</f>
        <v>0</v>
      </c>
      <c r="E11" s="36">
        <f>Меню.!S11</f>
        <v>80</v>
      </c>
      <c r="F11" s="38">
        <f t="shared" si="0"/>
        <v>0</v>
      </c>
    </row>
    <row r="12" spans="1:8" s="28" customFormat="1" ht="17.25" customHeight="1" x14ac:dyDescent="0.3">
      <c r="A12" s="36">
        <f>Меню.!A12</f>
        <v>5</v>
      </c>
      <c r="B12" s="37" t="str">
        <f>Меню.!B12</f>
        <v>Витамин</v>
      </c>
      <c r="C12" s="36" t="str">
        <f>Меню.!C12</f>
        <v>шт</v>
      </c>
      <c r="D12" s="124">
        <f>Меню.!R12</f>
        <v>0</v>
      </c>
      <c r="E12" s="36">
        <f>Меню.!S12</f>
        <v>25</v>
      </c>
      <c r="F12" s="38">
        <f t="shared" si="0"/>
        <v>0</v>
      </c>
    </row>
    <row r="13" spans="1:8" s="28" customFormat="1" ht="17.25" customHeight="1" x14ac:dyDescent="0.3">
      <c r="A13" s="36">
        <f>Меню.!A13</f>
        <v>6</v>
      </c>
      <c r="B13" s="37" t="str">
        <f>Меню.!B13</f>
        <v>Гарох</v>
      </c>
      <c r="C13" s="36" t="str">
        <f>Меню.!C13</f>
        <v>кг</v>
      </c>
      <c r="D13" s="124">
        <f>Меню.!R13</f>
        <v>0</v>
      </c>
      <c r="E13" s="36">
        <f>Меню.!S13</f>
        <v>300</v>
      </c>
      <c r="F13" s="38">
        <f t="shared" si="0"/>
        <v>0</v>
      </c>
    </row>
    <row r="14" spans="1:8" s="28" customFormat="1" ht="17.25" customHeight="1" x14ac:dyDescent="0.3">
      <c r="A14" s="36">
        <f>Меню.!A14</f>
        <v>7</v>
      </c>
      <c r="B14" s="37" t="str">
        <f>Меню.!B14</f>
        <v>Гречка</v>
      </c>
      <c r="C14" s="36" t="str">
        <f>Меню.!C14</f>
        <v>кг</v>
      </c>
      <c r="D14" s="124">
        <f>Меню.!R14</f>
        <v>1.5</v>
      </c>
      <c r="E14" s="36">
        <f>Меню.!S14</f>
        <v>400</v>
      </c>
      <c r="F14" s="38">
        <f t="shared" si="0"/>
        <v>600</v>
      </c>
    </row>
    <row r="15" spans="1:8" s="28" customFormat="1" ht="17.25" customHeight="1" x14ac:dyDescent="0.3">
      <c r="A15" s="36">
        <f>Меню.!A15</f>
        <v>8</v>
      </c>
      <c r="B15" s="37" t="str">
        <f>Меню.!B15</f>
        <v>Ет</v>
      </c>
      <c r="C15" s="36" t="str">
        <f>Меню.!C15</f>
        <v>кг</v>
      </c>
      <c r="D15" s="124">
        <f>Меню.!R15</f>
        <v>6</v>
      </c>
      <c r="E15" s="36">
        <f>Меню.!S15</f>
        <v>2600</v>
      </c>
      <c r="F15" s="38">
        <f t="shared" si="0"/>
        <v>15600</v>
      </c>
    </row>
    <row r="16" spans="1:8" s="28" customFormat="1" ht="17.25" customHeight="1" x14ac:dyDescent="0.3">
      <c r="A16" s="36">
        <f>Меню.!A16</f>
        <v>9</v>
      </c>
      <c r="B16" s="37" t="str">
        <f>Меню.!B16</f>
        <v>Тауық еті</v>
      </c>
      <c r="C16" s="36" t="str">
        <f>Меню.!C16</f>
        <v>кг</v>
      </c>
      <c r="D16" s="124">
        <f>Меню.!R16</f>
        <v>3</v>
      </c>
      <c r="E16" s="36">
        <f>Меню.!S16</f>
        <v>2000</v>
      </c>
      <c r="F16" s="38">
        <f t="shared" si="0"/>
        <v>6000</v>
      </c>
    </row>
    <row r="17" spans="1:6" s="28" customFormat="1" ht="17.25" customHeight="1" x14ac:dyDescent="0.3">
      <c r="A17" s="36">
        <f>Меню.!A17</f>
        <v>10</v>
      </c>
      <c r="B17" s="37" t="str">
        <f>Меню.!B17</f>
        <v>Жұмыртқа</v>
      </c>
      <c r="C17" s="36" t="str">
        <f>Меню.!C17</f>
        <v>шт</v>
      </c>
      <c r="D17" s="124">
        <f>Меню.!R17</f>
        <v>1.5</v>
      </c>
      <c r="E17" s="36">
        <f>Меню.!S17</f>
        <v>50</v>
      </c>
      <c r="F17" s="38">
        <f t="shared" si="0"/>
        <v>75</v>
      </c>
    </row>
    <row r="18" spans="1:6" s="28" customFormat="1" ht="17.25" customHeight="1" x14ac:dyDescent="0.3">
      <c r="A18" s="36">
        <f>Меню.!A18</f>
        <v>11</v>
      </c>
      <c r="B18" s="37" t="str">
        <f>Меню.!B18</f>
        <v>Какао</v>
      </c>
      <c r="C18" s="36" t="str">
        <f>Меню.!C18</f>
        <v>кг</v>
      </c>
      <c r="D18" s="124">
        <f>Меню.!R18</f>
        <v>0.375</v>
      </c>
      <c r="E18" s="36">
        <f>Меню.!S18</f>
        <v>1500</v>
      </c>
      <c r="F18" s="38">
        <f t="shared" si="0"/>
        <v>562.5</v>
      </c>
    </row>
    <row r="19" spans="1:6" s="28" customFormat="1" ht="17.25" customHeight="1" x14ac:dyDescent="0.3">
      <c r="A19" s="36">
        <f>Меню.!A19</f>
        <v>12</v>
      </c>
      <c r="B19" s="37" t="str">
        <f>Меню.!B19</f>
        <v>Картоп</v>
      </c>
      <c r="C19" s="36" t="str">
        <f>Меню.!C19</f>
        <v>кг</v>
      </c>
      <c r="D19" s="124">
        <f>Меню.!R19</f>
        <v>8.2500000000000018</v>
      </c>
      <c r="E19" s="36">
        <f>Меню.!S19</f>
        <v>170</v>
      </c>
      <c r="F19" s="38">
        <f t="shared" si="0"/>
        <v>1402.5000000000002</v>
      </c>
    </row>
    <row r="20" spans="1:6" s="28" customFormat="1" ht="17.25" customHeight="1" x14ac:dyDescent="0.3">
      <c r="A20" s="36">
        <f>Меню.!A20</f>
        <v>13</v>
      </c>
      <c r="B20" s="37" t="str">
        <f>Меню.!B20</f>
        <v>Кәмпіт</v>
      </c>
      <c r="C20" s="36" t="str">
        <f>Меню.!C20</f>
        <v>кг</v>
      </c>
      <c r="D20" s="124">
        <f>Меню.!R20</f>
        <v>0</v>
      </c>
      <c r="E20" s="36">
        <f>Меню.!S20</f>
        <v>250</v>
      </c>
      <c r="F20" s="38">
        <f t="shared" si="0"/>
        <v>0</v>
      </c>
    </row>
    <row r="21" spans="1:6" s="28" customFormat="1" ht="17.25" customHeight="1" x14ac:dyDescent="0.3">
      <c r="A21" s="36">
        <f>Меню.!A21</f>
        <v>14</v>
      </c>
      <c r="B21" s="37" t="str">
        <f>Меню.!B21</f>
        <v xml:space="preserve">Курпалар </v>
      </c>
      <c r="C21" s="36" t="str">
        <f>Меню.!C21</f>
        <v>кг</v>
      </c>
      <c r="D21" s="124">
        <f>Меню.!R21</f>
        <v>0</v>
      </c>
      <c r="E21" s="36">
        <f>Меню.!S21</f>
        <v>200</v>
      </c>
      <c r="F21" s="38">
        <f t="shared" si="0"/>
        <v>0</v>
      </c>
    </row>
    <row r="22" spans="1:6" s="28" customFormat="1" ht="17.25" customHeight="1" x14ac:dyDescent="0.3">
      <c r="A22" s="36">
        <f>Меню.!A22</f>
        <v>15</v>
      </c>
      <c r="B22" s="37" t="str">
        <f>Меню.!B22</f>
        <v>Күріш</v>
      </c>
      <c r="C22" s="36" t="str">
        <f>Меню.!C22</f>
        <v>кг</v>
      </c>
      <c r="D22" s="124">
        <f>Меню.!R22</f>
        <v>2.25</v>
      </c>
      <c r="E22" s="36">
        <f>Меню.!S22</f>
        <v>650</v>
      </c>
      <c r="F22" s="38">
        <f t="shared" si="0"/>
        <v>1462.5</v>
      </c>
    </row>
    <row r="23" spans="1:6" s="28" customFormat="1" ht="17.25" customHeight="1" x14ac:dyDescent="0.3">
      <c r="A23" s="36">
        <f>Меню.!A23</f>
        <v>16</v>
      </c>
      <c r="B23" s="37" t="str">
        <f>Меню.!B23</f>
        <v>Қарбыз</v>
      </c>
      <c r="C23" s="36" t="str">
        <f>Меню.!C23</f>
        <v>кг</v>
      </c>
      <c r="D23" s="124">
        <f>Меню.!R23</f>
        <v>0</v>
      </c>
      <c r="E23" s="36">
        <f>Меню.!S23</f>
        <v>50</v>
      </c>
      <c r="F23" s="38">
        <f t="shared" si="0"/>
        <v>0</v>
      </c>
    </row>
    <row r="24" spans="1:6" s="28" customFormat="1" ht="17.25" customHeight="1" x14ac:dyDescent="0.3">
      <c r="A24" s="36">
        <f>Меню.!A24</f>
        <v>17</v>
      </c>
      <c r="B24" s="37" t="str">
        <f>Меню.!B24</f>
        <v>Қурғақ жеміс</v>
      </c>
      <c r="C24" s="36" t="str">
        <f>Меню.!C24</f>
        <v>кг</v>
      </c>
      <c r="D24" s="124">
        <f>Меню.!R24</f>
        <v>1.5</v>
      </c>
      <c r="E24" s="36">
        <f>Меню.!S24</f>
        <v>600</v>
      </c>
      <c r="F24" s="38">
        <f t="shared" si="0"/>
        <v>900</v>
      </c>
    </row>
    <row r="25" spans="1:6" s="28" customFormat="1" ht="17.25" customHeight="1" x14ac:dyDescent="0.3">
      <c r="A25" s="36">
        <f>Меню.!A25</f>
        <v>18</v>
      </c>
      <c r="B25" s="37" t="str">
        <f>Меню.!B25</f>
        <v>Құм шекер</v>
      </c>
      <c r="C25" s="36" t="str">
        <f>Меню.!C25</f>
        <v>кг</v>
      </c>
      <c r="D25" s="124">
        <f>Меню.!R25</f>
        <v>1.9500000000000002</v>
      </c>
      <c r="E25" s="36">
        <f>Меню.!S25</f>
        <v>460</v>
      </c>
      <c r="F25" s="38">
        <f t="shared" si="0"/>
        <v>897.00000000000011</v>
      </c>
    </row>
    <row r="26" spans="1:6" s="28" customFormat="1" ht="17.25" customHeight="1" x14ac:dyDescent="0.3">
      <c r="A26" s="36">
        <f>Меню.!A26</f>
        <v>19</v>
      </c>
      <c r="B26" s="37" t="str">
        <f>Меню.!B26</f>
        <v>Қырыққабат</v>
      </c>
      <c r="C26" s="36" t="str">
        <f>Меню.!C26</f>
        <v>кг</v>
      </c>
      <c r="D26" s="124">
        <f>Меню.!R26</f>
        <v>1.5</v>
      </c>
      <c r="E26" s="36">
        <f>Меню.!S26</f>
        <v>100</v>
      </c>
      <c r="F26" s="38">
        <f t="shared" si="0"/>
        <v>150</v>
      </c>
    </row>
    <row r="27" spans="1:6" s="28" customFormat="1" ht="17.25" customHeight="1" x14ac:dyDescent="0.3">
      <c r="A27" s="36">
        <f>Меню.!A27</f>
        <v>20</v>
      </c>
      <c r="B27" s="37" t="str">
        <f>Меню.!B27</f>
        <v>Ловия</v>
      </c>
      <c r="C27" s="36" t="str">
        <f>Меню.!C27</f>
        <v>кг</v>
      </c>
      <c r="D27" s="124">
        <f>Меню.!R27</f>
        <v>0</v>
      </c>
      <c r="E27" s="36">
        <f>Меню.!S27</f>
        <v>300</v>
      </c>
      <c r="F27" s="38">
        <f t="shared" si="0"/>
        <v>0</v>
      </c>
    </row>
    <row r="28" spans="1:6" s="28" customFormat="1" ht="17.25" customHeight="1" x14ac:dyDescent="0.3">
      <c r="A28" s="36">
        <f>Меню.!A28</f>
        <v>21</v>
      </c>
      <c r="B28" s="37" t="str">
        <f>Меню.!B28</f>
        <v>Лағман</v>
      </c>
      <c r="C28" s="36" t="str">
        <f>Меню.!C28</f>
        <v>кг</v>
      </c>
      <c r="D28" s="124">
        <f>Меню.!R28</f>
        <v>0</v>
      </c>
      <c r="E28" s="36">
        <f>Меню.!S28</f>
        <v>400</v>
      </c>
      <c r="F28" s="38">
        <f t="shared" si="0"/>
        <v>0</v>
      </c>
    </row>
    <row r="29" spans="1:6" s="28" customFormat="1" ht="17.25" customHeight="1" x14ac:dyDescent="0.3">
      <c r="A29" s="36">
        <f>Меню.!A29</f>
        <v>22</v>
      </c>
      <c r="B29" s="37" t="str">
        <f>Меню.!B29</f>
        <v>Маш</v>
      </c>
      <c r="C29" s="36" t="str">
        <f>Меню.!C29</f>
        <v>кг</v>
      </c>
      <c r="D29" s="124">
        <f>Меню.!R29</f>
        <v>0</v>
      </c>
      <c r="E29" s="36">
        <f>Меню.!S29</f>
        <v>400</v>
      </c>
      <c r="F29" s="38">
        <f t="shared" si="0"/>
        <v>0</v>
      </c>
    </row>
    <row r="30" spans="1:6" s="28" customFormat="1" ht="17.25" customHeight="1" x14ac:dyDescent="0.3">
      <c r="A30" s="36">
        <f>Меню.!A30</f>
        <v>23</v>
      </c>
      <c r="B30" s="37" t="str">
        <f>Меню.!B30</f>
        <v>Нан</v>
      </c>
      <c r="C30" s="36" t="str">
        <f>Меню.!C30</f>
        <v>кг</v>
      </c>
      <c r="D30" s="124">
        <f>Меню.!R30</f>
        <v>7.5</v>
      </c>
      <c r="E30" s="36">
        <f>Меню.!S30</f>
        <v>95</v>
      </c>
      <c r="F30" s="38">
        <f t="shared" si="0"/>
        <v>712.5</v>
      </c>
    </row>
    <row r="31" spans="1:6" s="28" customFormat="1" ht="17.25" customHeight="1" x14ac:dyDescent="0.3">
      <c r="A31" s="36">
        <f>Меню.!A31</f>
        <v>24</v>
      </c>
      <c r="B31" s="37" t="str">
        <f>Меню.!B31</f>
        <v>Өсімдік май</v>
      </c>
      <c r="C31" s="36" t="str">
        <f>Меню.!C31</f>
        <v>литр</v>
      </c>
      <c r="D31" s="124">
        <f>Меню.!R31</f>
        <v>0.9</v>
      </c>
      <c r="E31" s="36">
        <f>Меню.!S31</f>
        <v>520</v>
      </c>
      <c r="F31" s="38">
        <f t="shared" si="0"/>
        <v>468</v>
      </c>
    </row>
    <row r="32" spans="1:6" s="28" customFormat="1" ht="17.25" customHeight="1" x14ac:dyDescent="0.3">
      <c r="A32" s="36">
        <f>Меню.!A32</f>
        <v>25</v>
      </c>
      <c r="B32" s="37" t="str">
        <f>Меню.!B32</f>
        <v>Перловка</v>
      </c>
      <c r="C32" s="36" t="str">
        <f>Меню.!C32</f>
        <v>кг</v>
      </c>
      <c r="D32" s="124">
        <f>Меню.!R32</f>
        <v>0</v>
      </c>
      <c r="E32" s="36">
        <f>Меню.!S32</f>
        <v>160</v>
      </c>
      <c r="F32" s="38">
        <f t="shared" si="0"/>
        <v>0</v>
      </c>
    </row>
    <row r="33" spans="1:14" s="28" customFormat="1" ht="17.25" customHeight="1" x14ac:dyDescent="0.3">
      <c r="A33" s="36">
        <f>Меню.!A33</f>
        <v>26</v>
      </c>
      <c r="B33" s="37" t="str">
        <f>Меню.!B33</f>
        <v>Пияз</v>
      </c>
      <c r="C33" s="36" t="str">
        <f>Меню.!C33</f>
        <v>кг</v>
      </c>
      <c r="D33" s="124">
        <f>Меню.!R33</f>
        <v>3.3</v>
      </c>
      <c r="E33" s="36">
        <f>Меню.!S33</f>
        <v>100</v>
      </c>
      <c r="F33" s="38">
        <f t="shared" si="0"/>
        <v>330</v>
      </c>
    </row>
    <row r="34" spans="1:14" s="28" customFormat="1" ht="17.25" customHeight="1" x14ac:dyDescent="0.3">
      <c r="A34" s="36">
        <f>Меню.!A34</f>
        <v>27</v>
      </c>
      <c r="B34" s="37" t="str">
        <f>Меню.!B34</f>
        <v>Пішіне</v>
      </c>
      <c r="C34" s="36" t="str">
        <f>Меню.!C34</f>
        <v>кг</v>
      </c>
      <c r="D34" s="124">
        <f>Меню.!R34</f>
        <v>0</v>
      </c>
      <c r="E34" s="36">
        <f>Меню.!S34</f>
        <v>0</v>
      </c>
      <c r="F34" s="38">
        <f t="shared" si="0"/>
        <v>0</v>
      </c>
    </row>
    <row r="35" spans="1:14" s="28" customFormat="1" ht="17.25" customHeight="1" x14ac:dyDescent="0.3">
      <c r="A35" s="36">
        <f>Меню.!A35</f>
        <v>28</v>
      </c>
      <c r="B35" s="37" t="str">
        <f>Меню.!B35</f>
        <v>Сары май</v>
      </c>
      <c r="C35" s="36" t="str">
        <f>Меню.!C35</f>
        <v>кг</v>
      </c>
      <c r="D35" s="124">
        <f>Меню.!R35</f>
        <v>1.8</v>
      </c>
      <c r="E35" s="36">
        <f>Меню.!S35</f>
        <v>800</v>
      </c>
      <c r="F35" s="38">
        <f t="shared" si="0"/>
        <v>1440</v>
      </c>
    </row>
    <row r="36" spans="1:14" s="28" customFormat="1" ht="17.25" customHeight="1" x14ac:dyDescent="0.3">
      <c r="A36" s="36">
        <f>Меню.!A36</f>
        <v>29</v>
      </c>
      <c r="B36" s="37" t="str">
        <f>Меню.!B36</f>
        <v>Сасиска</v>
      </c>
      <c r="C36" s="36" t="str">
        <f>Меню.!C36</f>
        <v>шт</v>
      </c>
      <c r="D36" s="124">
        <f>Меню.!R36</f>
        <v>0</v>
      </c>
      <c r="E36" s="36">
        <f>Меню.!S36</f>
        <v>0</v>
      </c>
      <c r="F36" s="38">
        <f t="shared" si="0"/>
        <v>0</v>
      </c>
    </row>
    <row r="37" spans="1:14" s="28" customFormat="1" ht="17.25" customHeight="1" x14ac:dyDescent="0.3">
      <c r="A37" s="36">
        <f>Меню.!A37</f>
        <v>30</v>
      </c>
      <c r="B37" s="37" t="str">
        <f>Меню.!B37</f>
        <v>Сәбіз</v>
      </c>
      <c r="C37" s="36" t="str">
        <f>Меню.!C37</f>
        <v>кг</v>
      </c>
      <c r="D37" s="124">
        <f>Меню.!R37</f>
        <v>4.8</v>
      </c>
      <c r="E37" s="36">
        <f>Меню.!S37</f>
        <v>200</v>
      </c>
      <c r="F37" s="38">
        <f t="shared" si="0"/>
        <v>960</v>
      </c>
    </row>
    <row r="38" spans="1:14" s="28" customFormat="1" ht="17.25" customHeight="1" x14ac:dyDescent="0.3">
      <c r="A38" s="36">
        <f>Меню.!A38</f>
        <v>31</v>
      </c>
      <c r="B38" s="37" t="str">
        <f>Меню.!B38</f>
        <v>Сүт</v>
      </c>
      <c r="C38" s="36" t="str">
        <f>Меню.!C38</f>
        <v>литр</v>
      </c>
      <c r="D38" s="124">
        <f>Меню.!R38</f>
        <v>24</v>
      </c>
      <c r="E38" s="36">
        <f>Меню.!S38</f>
        <v>190</v>
      </c>
      <c r="F38" s="38">
        <f t="shared" si="0"/>
        <v>4560</v>
      </c>
    </row>
    <row r="39" spans="1:14" s="28" customFormat="1" ht="17.25" customHeight="1" x14ac:dyDescent="0.3">
      <c r="A39" s="36">
        <f>Меню.!A39</f>
        <v>32</v>
      </c>
      <c r="B39" s="37" t="str">
        <f>Меню.!B39</f>
        <v xml:space="preserve">Тамат </v>
      </c>
      <c r="C39" s="36" t="str">
        <f>Меню.!C39</f>
        <v>литр</v>
      </c>
      <c r="D39" s="124">
        <f>Меню.!R39</f>
        <v>0.45</v>
      </c>
      <c r="E39" s="36">
        <f>Меню.!S39</f>
        <v>600</v>
      </c>
      <c r="F39" s="38">
        <f t="shared" si="0"/>
        <v>270</v>
      </c>
    </row>
    <row r="40" spans="1:14" s="28" customFormat="1" ht="17.25" customHeight="1" x14ac:dyDescent="0.3">
      <c r="A40" s="36">
        <f>Меню.!A40</f>
        <v>33</v>
      </c>
      <c r="B40" s="37" t="str">
        <f>Меню.!B40</f>
        <v>Тары</v>
      </c>
      <c r="C40" s="36" t="str">
        <f>Меню.!C40</f>
        <v>кг</v>
      </c>
      <c r="D40" s="124">
        <f>Меню.!R40</f>
        <v>0</v>
      </c>
      <c r="E40" s="36">
        <f>Меню.!S40</f>
        <v>500</v>
      </c>
      <c r="F40" s="38">
        <f t="shared" si="0"/>
        <v>0</v>
      </c>
    </row>
    <row r="41" spans="1:14" s="28" customFormat="1" ht="17.25" customHeight="1" x14ac:dyDescent="0.3">
      <c r="A41" s="36">
        <f>Меню.!A41</f>
        <v>34</v>
      </c>
      <c r="B41" s="37" t="str">
        <f>Меню.!B41</f>
        <v xml:space="preserve"> қияр</v>
      </c>
      <c r="C41" s="36" t="str">
        <f>Меню.!C41</f>
        <v>кг</v>
      </c>
      <c r="D41" s="124">
        <f>Меню.!R41</f>
        <v>0</v>
      </c>
      <c r="E41" s="36">
        <f>Меню.!S41</f>
        <v>200</v>
      </c>
      <c r="F41" s="38">
        <f t="shared" si="0"/>
        <v>0</v>
      </c>
    </row>
    <row r="42" spans="1:14" s="28" customFormat="1" ht="17.25" customHeight="1" x14ac:dyDescent="0.3">
      <c r="A42" s="36">
        <f>Меню.!A42</f>
        <v>35</v>
      </c>
      <c r="B42" s="37" t="str">
        <f>Меню.!B42</f>
        <v>қызанақ</v>
      </c>
      <c r="C42" s="36" t="str">
        <f>Меню.!C42</f>
        <v>кг</v>
      </c>
      <c r="D42" s="124">
        <f>Меню.!R42</f>
        <v>0</v>
      </c>
      <c r="E42" s="36">
        <f>Меню.!S42</f>
        <v>250</v>
      </c>
      <c r="F42" s="38">
        <f t="shared" si="0"/>
        <v>0</v>
      </c>
    </row>
    <row r="43" spans="1:14" s="28" customFormat="1" ht="17.25" customHeight="1" x14ac:dyDescent="0.3">
      <c r="A43" s="36">
        <f>Меню.!A43</f>
        <v>36</v>
      </c>
      <c r="B43" s="37" t="str">
        <f>Меню.!B43</f>
        <v>Тұз</v>
      </c>
      <c r="C43" s="36" t="str">
        <f>Меню.!C43</f>
        <v>кг</v>
      </c>
      <c r="D43" s="124">
        <f>Меню.!R43</f>
        <v>0.6</v>
      </c>
      <c r="E43" s="36">
        <f>Меню.!S43</f>
        <v>100</v>
      </c>
      <c r="F43" s="38">
        <f t="shared" si="0"/>
        <v>60</v>
      </c>
    </row>
    <row r="44" spans="1:14" s="28" customFormat="1" ht="17.25" customHeight="1" x14ac:dyDescent="0.3">
      <c r="A44" s="36">
        <f>Меню.!A44</f>
        <v>37</v>
      </c>
      <c r="B44" s="37" t="str">
        <f>Меню.!B44</f>
        <v>Ұн</v>
      </c>
      <c r="C44" s="36" t="str">
        <f>Меню.!C44</f>
        <v>кг</v>
      </c>
      <c r="D44" s="124">
        <f>Меню.!R44</f>
        <v>2.25</v>
      </c>
      <c r="E44" s="36">
        <f>Меню.!S44</f>
        <v>400</v>
      </c>
      <c r="F44" s="38">
        <f t="shared" si="0"/>
        <v>900</v>
      </c>
    </row>
    <row r="45" spans="1:14" s="28" customFormat="1" ht="17.25" customHeight="1" x14ac:dyDescent="0.3">
      <c r="A45" s="36">
        <f>Меню.!A45</f>
        <v>38</v>
      </c>
      <c r="B45" s="37" t="str">
        <f>Меню.!B45</f>
        <v>Шәй</v>
      </c>
      <c r="C45" s="36" t="str">
        <f>Меню.!C45</f>
        <v>кг</v>
      </c>
      <c r="D45" s="124">
        <f>Меню.!R45</f>
        <v>0.15</v>
      </c>
      <c r="E45" s="36">
        <f>Меню.!S45</f>
        <v>1000</v>
      </c>
      <c r="F45" s="38">
        <f t="shared" si="0"/>
        <v>150</v>
      </c>
    </row>
    <row r="46" spans="1:14" s="25" customFormat="1" ht="17.25" customHeight="1" x14ac:dyDescent="0.3">
      <c r="A46" s="31"/>
      <c r="B46" s="39" t="str">
        <f>Меню.!B46</f>
        <v xml:space="preserve">Тамақтың шығымы </v>
      </c>
      <c r="C46" s="31"/>
      <c r="D46" s="125">
        <f>SUM(D8:D45)</f>
        <v>73.575000000000003</v>
      </c>
      <c r="E46" s="40"/>
      <c r="F46" s="40">
        <f>SUM(F8:F45)</f>
        <v>37500</v>
      </c>
    </row>
    <row r="47" spans="1:14" s="23" customFormat="1" ht="10.5" customHeight="1" x14ac:dyDescent="0.3">
      <c r="A47" s="22"/>
      <c r="B47" s="22"/>
      <c r="C47" s="22"/>
      <c r="D47" s="126"/>
      <c r="E47" s="22"/>
      <c r="F47" s="22"/>
      <c r="G47" s="22"/>
    </row>
    <row r="48" spans="1:14" s="28" customFormat="1" ht="16.5" customHeight="1" x14ac:dyDescent="0.3">
      <c r="A48" s="198" t="s">
        <v>86</v>
      </c>
      <c r="B48" s="198"/>
      <c r="C48" s="198"/>
      <c r="D48" s="198"/>
      <c r="E48" s="198"/>
      <c r="F48" s="198"/>
      <c r="G48" s="25"/>
      <c r="H48" s="25"/>
      <c r="I48" s="25"/>
      <c r="J48" s="25"/>
      <c r="K48" s="25"/>
      <c r="L48" s="25"/>
      <c r="M48" s="25"/>
      <c r="N48" s="25"/>
    </row>
    <row r="49" spans="1:8" s="28" customFormat="1" ht="13.2" customHeight="1" x14ac:dyDescent="0.3">
      <c r="A49" s="71"/>
      <c r="B49" s="71"/>
      <c r="C49" s="71"/>
      <c r="D49" s="127"/>
      <c r="E49" s="71"/>
      <c r="F49" s="71"/>
      <c r="G49" s="30"/>
    </row>
    <row r="50" spans="1:8" s="28" customFormat="1" ht="13.2" customHeight="1" x14ac:dyDescent="0.3">
      <c r="A50" s="161"/>
      <c r="B50" s="161"/>
      <c r="C50" s="161"/>
      <c r="D50" s="127"/>
      <c r="E50" s="161"/>
      <c r="F50" s="161"/>
      <c r="G50" s="30"/>
    </row>
    <row r="51" spans="1:8" ht="13.5" customHeight="1" x14ac:dyDescent="0.3">
      <c r="C51" s="195" t="s">
        <v>23</v>
      </c>
      <c r="D51" s="195"/>
      <c r="H51" s="1"/>
    </row>
    <row r="52" spans="1:8" ht="12" customHeight="1" x14ac:dyDescent="0.3">
      <c r="C52" s="64"/>
      <c r="D52" s="121"/>
      <c r="H52" s="1"/>
    </row>
    <row r="53" spans="1:8" s="28" customFormat="1" ht="16.8" x14ac:dyDescent="0.3">
      <c r="A53" s="196" t="s">
        <v>146</v>
      </c>
      <c r="B53" s="196"/>
      <c r="C53" s="196"/>
      <c r="D53" s="196"/>
      <c r="E53" s="196"/>
      <c r="F53" s="196"/>
      <c r="G53" s="25"/>
      <c r="H53" s="25"/>
    </row>
    <row r="54" spans="1:8" s="28" customFormat="1" ht="15" customHeight="1" x14ac:dyDescent="0.3">
      <c r="A54" s="52" t="s">
        <v>58</v>
      </c>
      <c r="B54" s="52"/>
      <c r="C54" s="112">
        <f>Меню.!D53</f>
        <v>75</v>
      </c>
      <c r="D54" s="197" t="str">
        <f>Меню.!A52</f>
        <v>27.09.2023 жылға берілген азық -түлік</v>
      </c>
      <c r="E54" s="197"/>
      <c r="F54" s="197"/>
      <c r="G54" s="52"/>
      <c r="H54" s="52"/>
    </row>
    <row r="55" spans="1:8" s="30" customFormat="1" ht="33.75" customHeight="1" x14ac:dyDescent="0.3">
      <c r="A55" s="31" t="s">
        <v>19</v>
      </c>
      <c r="B55" s="32" t="s">
        <v>27</v>
      </c>
      <c r="C55" s="33" t="s">
        <v>28</v>
      </c>
      <c r="D55" s="123" t="s">
        <v>16</v>
      </c>
      <c r="E55" s="32" t="s">
        <v>17</v>
      </c>
      <c r="F55" s="32" t="s">
        <v>18</v>
      </c>
      <c r="G55" s="67"/>
    </row>
    <row r="56" spans="1:8" s="28" customFormat="1" ht="18" customHeight="1" x14ac:dyDescent="0.3">
      <c r="A56" s="34">
        <v>1</v>
      </c>
      <c r="B56" s="35">
        <v>2</v>
      </c>
      <c r="C56" s="35">
        <v>3</v>
      </c>
      <c r="D56" s="35">
        <v>4</v>
      </c>
      <c r="E56" s="35">
        <v>5</v>
      </c>
      <c r="F56" s="35">
        <v>6</v>
      </c>
      <c r="G56" s="30"/>
    </row>
    <row r="57" spans="1:8" s="28" customFormat="1" ht="17.25" customHeight="1" x14ac:dyDescent="0.3">
      <c r="A57" s="36">
        <f>Меню.!A57</f>
        <v>1</v>
      </c>
      <c r="B57" s="37" t="str">
        <f>Меню.!B57</f>
        <v>Айран</v>
      </c>
      <c r="C57" s="36" t="str">
        <f>Меню.!C57</f>
        <v>литр</v>
      </c>
      <c r="D57" s="124">
        <f>Меню.!R57</f>
        <v>0</v>
      </c>
      <c r="E57" s="36">
        <f>Меню.!S57</f>
        <v>200</v>
      </c>
      <c r="F57" s="38">
        <f>D57*E57</f>
        <v>0</v>
      </c>
    </row>
    <row r="58" spans="1:8" s="28" customFormat="1" ht="17.25" customHeight="1" x14ac:dyDescent="0.3">
      <c r="A58" s="36">
        <f>Меню.!A58</f>
        <v>2</v>
      </c>
      <c r="B58" s="37" t="str">
        <f>Меню.!B58</f>
        <v>Алма,сок</v>
      </c>
      <c r="C58" s="36" t="str">
        <f>Меню.!C58</f>
        <v>кг</v>
      </c>
      <c r="D58" s="124">
        <f>Меню.!R58</f>
        <v>0</v>
      </c>
      <c r="E58" s="36">
        <f>Меню.!S58</f>
        <v>55</v>
      </c>
      <c r="F58" s="38">
        <f t="shared" ref="F58:F93" si="1">D58*E58</f>
        <v>0</v>
      </c>
    </row>
    <row r="59" spans="1:8" s="28" customFormat="1" ht="17.25" customHeight="1" x14ac:dyDescent="0.3">
      <c r="A59" s="36">
        <f>Меню.!A59</f>
        <v>3</v>
      </c>
      <c r="B59" s="37" t="str">
        <f>Меню.!B59</f>
        <v>Банан</v>
      </c>
      <c r="C59" s="36" t="str">
        <f>Меню.!C59</f>
        <v>шт</v>
      </c>
      <c r="D59" s="124">
        <f>Меню.!R59</f>
        <v>0</v>
      </c>
      <c r="E59" s="36">
        <f>Меню.!S59</f>
        <v>90</v>
      </c>
      <c r="F59" s="38">
        <f t="shared" si="1"/>
        <v>0</v>
      </c>
    </row>
    <row r="60" spans="1:8" s="28" customFormat="1" ht="17.25" customHeight="1" x14ac:dyDescent="0.3">
      <c r="A60" s="36">
        <f>Меню.!A60</f>
        <v>4</v>
      </c>
      <c r="B60" s="37" t="str">
        <f>Меню.!B60</f>
        <v>Булочка,кекс</v>
      </c>
      <c r="C60" s="36" t="str">
        <f>Меню.!C60</f>
        <v>шт</v>
      </c>
      <c r="D60" s="124">
        <f>Меню.!R60</f>
        <v>0</v>
      </c>
      <c r="E60" s="36">
        <f>Меню.!S60</f>
        <v>30</v>
      </c>
      <c r="F60" s="38">
        <f t="shared" si="1"/>
        <v>0</v>
      </c>
    </row>
    <row r="61" spans="1:8" s="28" customFormat="1" ht="17.25" customHeight="1" x14ac:dyDescent="0.3">
      <c r="A61" s="36">
        <f>Меню.!A61</f>
        <v>5</v>
      </c>
      <c r="B61" s="37" t="str">
        <f>Меню.!B61</f>
        <v>Витамин</v>
      </c>
      <c r="C61" s="36" t="str">
        <f>Меню.!C61</f>
        <v>шт</v>
      </c>
      <c r="D61" s="124">
        <f>Меню.!R61</f>
        <v>0</v>
      </c>
      <c r="E61" s="36">
        <f>Меню.!S61</f>
        <v>25</v>
      </c>
      <c r="F61" s="38">
        <f t="shared" si="1"/>
        <v>0</v>
      </c>
    </row>
    <row r="62" spans="1:8" s="28" customFormat="1" ht="17.25" customHeight="1" x14ac:dyDescent="0.3">
      <c r="A62" s="36">
        <f>Меню.!A62</f>
        <v>6</v>
      </c>
      <c r="B62" s="37" t="str">
        <f>Меню.!B62</f>
        <v>Гарох</v>
      </c>
      <c r="C62" s="36" t="str">
        <f>Меню.!C62</f>
        <v>кг</v>
      </c>
      <c r="D62" s="124">
        <f>Меню.!R62</f>
        <v>0</v>
      </c>
      <c r="E62" s="36">
        <f>Меню.!S62</f>
        <v>160</v>
      </c>
      <c r="F62" s="38">
        <f t="shared" si="1"/>
        <v>0</v>
      </c>
    </row>
    <row r="63" spans="1:8" s="28" customFormat="1" ht="17.25" customHeight="1" x14ac:dyDescent="0.3">
      <c r="A63" s="36">
        <f>Меню.!A63</f>
        <v>7</v>
      </c>
      <c r="B63" s="37" t="str">
        <f>Меню.!B63</f>
        <v>Гречка</v>
      </c>
      <c r="C63" s="36" t="str">
        <f>Меню.!C63</f>
        <v>кг</v>
      </c>
      <c r="D63" s="124">
        <f>Меню.!R63</f>
        <v>1.875</v>
      </c>
      <c r="E63" s="36">
        <f>Меню.!S63</f>
        <v>300</v>
      </c>
      <c r="F63" s="38">
        <f t="shared" si="1"/>
        <v>562.5</v>
      </c>
    </row>
    <row r="64" spans="1:8" s="28" customFormat="1" ht="17.25" customHeight="1" x14ac:dyDescent="0.3">
      <c r="A64" s="36">
        <f>Меню.!A64</f>
        <v>8</v>
      </c>
      <c r="B64" s="37" t="str">
        <f>Меню.!B64</f>
        <v>Ет</v>
      </c>
      <c r="C64" s="36" t="str">
        <f>Меню.!C64</f>
        <v>кг</v>
      </c>
      <c r="D64" s="124">
        <f>Меню.!R64</f>
        <v>8.25</v>
      </c>
      <c r="E64" s="36">
        <f>Меню.!S64</f>
        <v>2600</v>
      </c>
      <c r="F64" s="38">
        <f t="shared" si="1"/>
        <v>21450</v>
      </c>
    </row>
    <row r="65" spans="1:6" s="28" customFormat="1" ht="17.25" customHeight="1" x14ac:dyDescent="0.3">
      <c r="A65" s="36">
        <f>Меню.!A65</f>
        <v>9</v>
      </c>
      <c r="B65" s="37" t="str">
        <f>Меню.!B65</f>
        <v>Жүзім</v>
      </c>
      <c r="C65" s="36" t="str">
        <f>Меню.!C65</f>
        <v>кг</v>
      </c>
      <c r="D65" s="124">
        <f>Меню.!R65</f>
        <v>0</v>
      </c>
      <c r="E65" s="36">
        <f>Меню.!S65</f>
        <v>500</v>
      </c>
      <c r="F65" s="38">
        <f t="shared" si="1"/>
        <v>0</v>
      </c>
    </row>
    <row r="66" spans="1:6" s="28" customFormat="1" ht="17.25" customHeight="1" x14ac:dyDescent="0.3">
      <c r="A66" s="36">
        <f>Меню.!A66</f>
        <v>10</v>
      </c>
      <c r="B66" s="37" t="str">
        <f>Меню.!B66</f>
        <v>Жұмыртқа</v>
      </c>
      <c r="C66" s="36" t="str">
        <f>Меню.!C66</f>
        <v>шт</v>
      </c>
      <c r="D66" s="124">
        <f>Меню.!R66</f>
        <v>1.5</v>
      </c>
      <c r="E66" s="36">
        <f>Меню.!S66</f>
        <v>55</v>
      </c>
      <c r="F66" s="38">
        <f t="shared" si="1"/>
        <v>82.5</v>
      </c>
    </row>
    <row r="67" spans="1:6" s="28" customFormat="1" ht="17.25" customHeight="1" x14ac:dyDescent="0.3">
      <c r="A67" s="36">
        <f>Меню.!A67</f>
        <v>11</v>
      </c>
      <c r="B67" s="37" t="str">
        <f>Меню.!B67</f>
        <v>Какао</v>
      </c>
      <c r="C67" s="36" t="str">
        <f>Меню.!C67</f>
        <v>кг</v>
      </c>
      <c r="D67" s="124">
        <f>Меню.!R67</f>
        <v>0</v>
      </c>
      <c r="E67" s="36">
        <f>Меню.!S67</f>
        <v>1500</v>
      </c>
      <c r="F67" s="38">
        <f t="shared" si="1"/>
        <v>0</v>
      </c>
    </row>
    <row r="68" spans="1:6" s="28" customFormat="1" ht="17.25" customHeight="1" x14ac:dyDescent="0.3">
      <c r="A68" s="36">
        <f>Меню.!A68</f>
        <v>12</v>
      </c>
      <c r="B68" s="37" t="str">
        <f>Меню.!B68</f>
        <v>Картоп</v>
      </c>
      <c r="C68" s="36" t="str">
        <f>Меню.!C68</f>
        <v>кг</v>
      </c>
      <c r="D68" s="124">
        <f>Меню.!R68</f>
        <v>7.8750000000000009</v>
      </c>
      <c r="E68" s="36">
        <f>Меню.!S68</f>
        <v>140</v>
      </c>
      <c r="F68" s="38">
        <f t="shared" si="1"/>
        <v>1102.5000000000002</v>
      </c>
    </row>
    <row r="69" spans="1:6" s="28" customFormat="1" ht="17.25" customHeight="1" x14ac:dyDescent="0.3">
      <c r="A69" s="36">
        <f>Меню.!A69</f>
        <v>13</v>
      </c>
      <c r="B69" s="37" t="str">
        <f>Меню.!B69</f>
        <v>Кәмпіт</v>
      </c>
      <c r="C69" s="36" t="str">
        <f>Меню.!C69</f>
        <v>кг</v>
      </c>
      <c r="D69" s="124">
        <f>Меню.!R69</f>
        <v>0</v>
      </c>
      <c r="E69" s="36">
        <f>Меню.!S69</f>
        <v>750</v>
      </c>
      <c r="F69" s="38">
        <f t="shared" si="1"/>
        <v>0</v>
      </c>
    </row>
    <row r="70" spans="1:6" s="28" customFormat="1" ht="17.25" customHeight="1" x14ac:dyDescent="0.3">
      <c r="A70" s="36">
        <f>Меню.!A70</f>
        <v>14</v>
      </c>
      <c r="B70" s="37" t="str">
        <f>Меню.!B70</f>
        <v xml:space="preserve">Курпалар </v>
      </c>
      <c r="C70" s="36" t="str">
        <f>Меню.!C70</f>
        <v>кг</v>
      </c>
      <c r="D70" s="124">
        <f>Меню.!R70</f>
        <v>0</v>
      </c>
      <c r="E70" s="36">
        <f>Меню.!S70</f>
        <v>200</v>
      </c>
      <c r="F70" s="38">
        <f t="shared" si="1"/>
        <v>0</v>
      </c>
    </row>
    <row r="71" spans="1:6" s="28" customFormat="1" ht="17.25" customHeight="1" x14ac:dyDescent="0.3">
      <c r="A71" s="36">
        <f>Меню.!A71</f>
        <v>15</v>
      </c>
      <c r="B71" s="37" t="str">
        <f>Меню.!B71</f>
        <v>Күріш</v>
      </c>
      <c r="C71" s="36" t="str">
        <f>Меню.!C71</f>
        <v>кг</v>
      </c>
      <c r="D71" s="124">
        <f>Меню.!R71</f>
        <v>0</v>
      </c>
      <c r="E71" s="36">
        <f>Меню.!S71</f>
        <v>650</v>
      </c>
      <c r="F71" s="38">
        <f t="shared" si="1"/>
        <v>0</v>
      </c>
    </row>
    <row r="72" spans="1:6" s="28" customFormat="1" ht="17.25" customHeight="1" x14ac:dyDescent="0.3">
      <c r="A72" s="36">
        <f>Меню.!A72</f>
        <v>16</v>
      </c>
      <c r="B72" s="37" t="str">
        <f>Меню.!B72</f>
        <v>Бидай көже</v>
      </c>
      <c r="C72" s="36" t="str">
        <f>Меню.!C72</f>
        <v>кг</v>
      </c>
      <c r="D72" s="124">
        <f>Меню.!R72</f>
        <v>0</v>
      </c>
      <c r="E72" s="36">
        <f>Меню.!S72</f>
        <v>450</v>
      </c>
      <c r="F72" s="38">
        <f t="shared" si="1"/>
        <v>0</v>
      </c>
    </row>
    <row r="73" spans="1:6" s="28" customFormat="1" ht="17.25" customHeight="1" x14ac:dyDescent="0.3">
      <c r="A73" s="36">
        <f>Меню.!A73</f>
        <v>17</v>
      </c>
      <c r="B73" s="37" t="str">
        <f>Меню.!B73</f>
        <v>Қурғақ жеміс</v>
      </c>
      <c r="C73" s="36" t="str">
        <f>Меню.!C73</f>
        <v>кг</v>
      </c>
      <c r="D73" s="124">
        <f>Меню.!R73</f>
        <v>1.5</v>
      </c>
      <c r="E73" s="36">
        <f>Меню.!S73</f>
        <v>600</v>
      </c>
      <c r="F73" s="38">
        <f t="shared" si="1"/>
        <v>900</v>
      </c>
    </row>
    <row r="74" spans="1:6" s="28" customFormat="1" ht="17.25" customHeight="1" x14ac:dyDescent="0.3">
      <c r="A74" s="36">
        <f>Меню.!A74</f>
        <v>18</v>
      </c>
      <c r="B74" s="37" t="str">
        <f>Меню.!B74</f>
        <v>Құм шекер</v>
      </c>
      <c r="C74" s="36" t="str">
        <f>Меню.!C74</f>
        <v>кг</v>
      </c>
      <c r="D74" s="124">
        <f>Меню.!R74</f>
        <v>2.0250000000000004</v>
      </c>
      <c r="E74" s="36">
        <f>Меню.!S74</f>
        <v>460</v>
      </c>
      <c r="F74" s="38">
        <f t="shared" si="1"/>
        <v>931.50000000000011</v>
      </c>
    </row>
    <row r="75" spans="1:6" s="28" customFormat="1" ht="17.25" customHeight="1" x14ac:dyDescent="0.3">
      <c r="A75" s="36">
        <f>Меню.!A75</f>
        <v>19</v>
      </c>
      <c r="B75" s="37" t="str">
        <f>Меню.!B75</f>
        <v>Қырыққабат</v>
      </c>
      <c r="C75" s="36" t="str">
        <f>Меню.!C75</f>
        <v>кг</v>
      </c>
      <c r="D75" s="124">
        <f>Меню.!R75</f>
        <v>0</v>
      </c>
      <c r="E75" s="36">
        <f>Меню.!S75</f>
        <v>250</v>
      </c>
      <c r="F75" s="38">
        <f t="shared" si="1"/>
        <v>0</v>
      </c>
    </row>
    <row r="76" spans="1:6" s="28" customFormat="1" ht="17.25" customHeight="1" x14ac:dyDescent="0.3">
      <c r="A76" s="36">
        <f>Меню.!A76</f>
        <v>20</v>
      </c>
      <c r="B76" s="37" t="str">
        <f>Меню.!B76</f>
        <v>Ловия</v>
      </c>
      <c r="C76" s="36" t="str">
        <f>Меню.!C76</f>
        <v>кг</v>
      </c>
      <c r="D76" s="124">
        <f>Меню.!R76</f>
        <v>0</v>
      </c>
      <c r="E76" s="36">
        <f>Меню.!S76</f>
        <v>300</v>
      </c>
      <c r="F76" s="38">
        <f t="shared" si="1"/>
        <v>0</v>
      </c>
    </row>
    <row r="77" spans="1:6" s="28" customFormat="1" ht="17.25" customHeight="1" x14ac:dyDescent="0.3">
      <c r="A77" s="36">
        <f>Меню.!A77</f>
        <v>21</v>
      </c>
      <c r="B77" s="37" t="str">
        <f>Меню.!B77</f>
        <v>Макарон</v>
      </c>
      <c r="C77" s="36" t="str">
        <f>Меню.!C77</f>
        <v>кг</v>
      </c>
      <c r="D77" s="124">
        <f>Меню.!R77</f>
        <v>0</v>
      </c>
      <c r="E77" s="36">
        <f>Меню.!S77</f>
        <v>200</v>
      </c>
      <c r="F77" s="38">
        <f t="shared" si="1"/>
        <v>0</v>
      </c>
    </row>
    <row r="78" spans="1:6" s="28" customFormat="1" ht="17.25" customHeight="1" x14ac:dyDescent="0.3">
      <c r="A78" s="36">
        <f>Меню.!A78</f>
        <v>22</v>
      </c>
      <c r="B78" s="37" t="str">
        <f>Меню.!B78</f>
        <v>Маш</v>
      </c>
      <c r="C78" s="36" t="str">
        <f>Меню.!C78</f>
        <v>кг</v>
      </c>
      <c r="D78" s="124">
        <f>Меню.!R78</f>
        <v>1.875</v>
      </c>
      <c r="E78" s="36">
        <f>Меню.!S78</f>
        <v>350</v>
      </c>
      <c r="F78" s="38">
        <f t="shared" si="1"/>
        <v>656.25</v>
      </c>
    </row>
    <row r="79" spans="1:6" s="28" customFormat="1" ht="17.25" customHeight="1" x14ac:dyDescent="0.3">
      <c r="A79" s="36">
        <f>Меню.!A79</f>
        <v>23</v>
      </c>
      <c r="B79" s="37" t="str">
        <f>Меню.!B79</f>
        <v>Нан</v>
      </c>
      <c r="C79" s="36" t="str">
        <f>Меню.!C79</f>
        <v>кг</v>
      </c>
      <c r="D79" s="124">
        <f>Меню.!R79</f>
        <v>8.25</v>
      </c>
      <c r="E79" s="36">
        <f>Меню.!S79</f>
        <v>95</v>
      </c>
      <c r="F79" s="38">
        <f t="shared" si="1"/>
        <v>783.75</v>
      </c>
    </row>
    <row r="80" spans="1:6" s="28" customFormat="1" ht="17.25" customHeight="1" x14ac:dyDescent="0.3">
      <c r="A80" s="36">
        <f>Меню.!A80</f>
        <v>24</v>
      </c>
      <c r="B80" s="37" t="str">
        <f>Меню.!B80</f>
        <v>Өсімдік май</v>
      </c>
      <c r="C80" s="36" t="str">
        <f>Меню.!C80</f>
        <v>литр</v>
      </c>
      <c r="D80" s="124">
        <f>Меню.!R80</f>
        <v>0.97500000000000009</v>
      </c>
      <c r="E80" s="36">
        <f>Меню.!S80</f>
        <v>520</v>
      </c>
      <c r="F80" s="38">
        <f t="shared" si="1"/>
        <v>507.00000000000006</v>
      </c>
    </row>
    <row r="81" spans="1:7" s="28" customFormat="1" ht="17.25" customHeight="1" x14ac:dyDescent="0.3">
      <c r="A81" s="36">
        <f>Меню.!A81</f>
        <v>25</v>
      </c>
      <c r="B81" s="37" t="str">
        <f>Меню.!B81</f>
        <v>Перловка</v>
      </c>
      <c r="C81" s="36" t="str">
        <f>Меню.!C81</f>
        <v>кг</v>
      </c>
      <c r="D81" s="124">
        <f>Меню.!R81</f>
        <v>0</v>
      </c>
      <c r="E81" s="36">
        <f>Меню.!S81</f>
        <v>160</v>
      </c>
      <c r="F81" s="38">
        <f t="shared" si="1"/>
        <v>0</v>
      </c>
    </row>
    <row r="82" spans="1:7" s="28" customFormat="1" ht="17.25" customHeight="1" x14ac:dyDescent="0.3">
      <c r="A82" s="36">
        <f>Меню.!A82</f>
        <v>26</v>
      </c>
      <c r="B82" s="37" t="str">
        <f>Меню.!B82</f>
        <v>Пияз</v>
      </c>
      <c r="C82" s="36" t="str">
        <f>Меню.!C82</f>
        <v>кг</v>
      </c>
      <c r="D82" s="124">
        <f>Меню.!R82</f>
        <v>2.9249999999999998</v>
      </c>
      <c r="E82" s="36">
        <f>Меню.!S82</f>
        <v>130</v>
      </c>
      <c r="F82" s="38">
        <f t="shared" si="1"/>
        <v>380.25</v>
      </c>
    </row>
    <row r="83" spans="1:7" s="28" customFormat="1" ht="17.25" customHeight="1" x14ac:dyDescent="0.3">
      <c r="A83" s="36">
        <f>Меню.!A83</f>
        <v>27</v>
      </c>
      <c r="B83" s="37" t="str">
        <f>Меню.!B83</f>
        <v>Пішіне</v>
      </c>
      <c r="C83" s="36" t="str">
        <f>Меню.!C83</f>
        <v>кг</v>
      </c>
      <c r="D83" s="124">
        <f>Меню.!R83</f>
        <v>0</v>
      </c>
      <c r="E83" s="36">
        <f>Меню.!S83</f>
        <v>400</v>
      </c>
      <c r="F83" s="38">
        <f t="shared" si="1"/>
        <v>0</v>
      </c>
    </row>
    <row r="84" spans="1:7" s="28" customFormat="1" ht="17.25" customHeight="1" x14ac:dyDescent="0.3">
      <c r="A84" s="36">
        <f>Меню.!A84</f>
        <v>28</v>
      </c>
      <c r="B84" s="37" t="str">
        <f>Меню.!B84</f>
        <v xml:space="preserve">Сары май </v>
      </c>
      <c r="C84" s="36" t="str">
        <f>Меню.!C84</f>
        <v>кг</v>
      </c>
      <c r="D84" s="124">
        <f>Меню.!R84</f>
        <v>1.95</v>
      </c>
      <c r="E84" s="36">
        <f>Меню.!S84</f>
        <v>800</v>
      </c>
      <c r="F84" s="38">
        <f t="shared" si="1"/>
        <v>1560</v>
      </c>
    </row>
    <row r="85" spans="1:7" s="28" customFormat="1" ht="17.25" customHeight="1" x14ac:dyDescent="0.3">
      <c r="A85" s="36">
        <f>Меню.!A85</f>
        <v>29</v>
      </c>
      <c r="B85" s="37" t="str">
        <f>Меню.!B85</f>
        <v>Сасиска</v>
      </c>
      <c r="C85" s="36" t="str">
        <f>Меню.!C85</f>
        <v>шт</v>
      </c>
      <c r="D85" s="124">
        <f>Меню.!R85</f>
        <v>0</v>
      </c>
      <c r="E85" s="36">
        <f>Меню.!S85</f>
        <v>120</v>
      </c>
      <c r="F85" s="38">
        <f t="shared" si="1"/>
        <v>0</v>
      </c>
    </row>
    <row r="86" spans="1:7" s="28" customFormat="1" ht="17.25" customHeight="1" x14ac:dyDescent="0.3">
      <c r="A86" s="36">
        <f>Меню.!A86</f>
        <v>30</v>
      </c>
      <c r="B86" s="37" t="str">
        <f>Меню.!B86</f>
        <v>Сәбіз</v>
      </c>
      <c r="C86" s="36" t="str">
        <f>Меню.!C86</f>
        <v>кг</v>
      </c>
      <c r="D86" s="124">
        <f>Меню.!R86</f>
        <v>3.0749999999999997</v>
      </c>
      <c r="E86" s="36">
        <f>Меню.!S86</f>
        <v>200</v>
      </c>
      <c r="F86" s="38">
        <f t="shared" si="1"/>
        <v>615</v>
      </c>
    </row>
    <row r="87" spans="1:7" s="28" customFormat="1" ht="17.25" customHeight="1" x14ac:dyDescent="0.3">
      <c r="A87" s="36">
        <f>Меню.!A87</f>
        <v>31</v>
      </c>
      <c r="B87" s="37" t="str">
        <f>Меню.!B87</f>
        <v>Сүт</v>
      </c>
      <c r="C87" s="36" t="str">
        <f>Меню.!C87</f>
        <v>литр</v>
      </c>
      <c r="D87" s="124">
        <f>Меню.!R87</f>
        <v>24.375</v>
      </c>
      <c r="E87" s="36">
        <f>Меню.!S87</f>
        <v>190</v>
      </c>
      <c r="F87" s="38">
        <f t="shared" si="1"/>
        <v>4631.25</v>
      </c>
    </row>
    <row r="88" spans="1:7" s="28" customFormat="1" ht="17.25" customHeight="1" x14ac:dyDescent="0.3">
      <c r="A88" s="36">
        <f>Меню.!A88</f>
        <v>32</v>
      </c>
      <c r="B88" s="37" t="str">
        <f>Меню.!B88</f>
        <v xml:space="preserve">Тамат </v>
      </c>
      <c r="C88" s="36" t="str">
        <f>Меню.!C88</f>
        <v>литр</v>
      </c>
      <c r="D88" s="124">
        <f>Меню.!R88</f>
        <v>0.45</v>
      </c>
      <c r="E88" s="36">
        <f>Меню.!S88</f>
        <v>600</v>
      </c>
      <c r="F88" s="38">
        <f t="shared" si="1"/>
        <v>270</v>
      </c>
    </row>
    <row r="89" spans="1:7" s="28" customFormat="1" ht="17.25" customHeight="1" x14ac:dyDescent="0.3">
      <c r="A89" s="36">
        <f>Меню.!A89</f>
        <v>33</v>
      </c>
      <c r="B89" s="37" t="str">
        <f>Меню.!B89</f>
        <v>Тары</v>
      </c>
      <c r="C89" s="36" t="str">
        <f>Меню.!C89</f>
        <v>кг</v>
      </c>
      <c r="D89" s="124">
        <f>Меню.!R89</f>
        <v>1.5</v>
      </c>
      <c r="E89" s="36">
        <f>Меню.!S89</f>
        <v>200</v>
      </c>
      <c r="F89" s="38">
        <f t="shared" si="1"/>
        <v>300</v>
      </c>
    </row>
    <row r="90" spans="1:7" s="28" customFormat="1" ht="17.25" customHeight="1" x14ac:dyDescent="0.3">
      <c r="A90" s="36">
        <f>Меню.!A90</f>
        <v>34</v>
      </c>
      <c r="B90" s="37" t="str">
        <f>Меню.!B90</f>
        <v xml:space="preserve"> қияр</v>
      </c>
      <c r="C90" s="36" t="str">
        <f>Меню.!C90</f>
        <v>кг</v>
      </c>
      <c r="D90" s="124">
        <f>Меню.!R90</f>
        <v>2.25</v>
      </c>
      <c r="E90" s="36">
        <f>Меню.!S90</f>
        <v>140</v>
      </c>
      <c r="F90" s="38">
        <f t="shared" si="1"/>
        <v>315</v>
      </c>
    </row>
    <row r="91" spans="1:7" s="28" customFormat="1" ht="17.25" customHeight="1" x14ac:dyDescent="0.3">
      <c r="A91" s="36">
        <f>Меню.!A91</f>
        <v>35</v>
      </c>
      <c r="B91" s="37" t="str">
        <f>Меню.!B91</f>
        <v xml:space="preserve"> қызанақ</v>
      </c>
      <c r="C91" s="36" t="str">
        <f>Меню.!C91</f>
        <v>кг</v>
      </c>
      <c r="D91" s="124">
        <f>Меню.!R91</f>
        <v>0</v>
      </c>
      <c r="E91" s="36">
        <f>Меню.!S91</f>
        <v>250</v>
      </c>
      <c r="F91" s="38">
        <f t="shared" si="1"/>
        <v>0</v>
      </c>
    </row>
    <row r="92" spans="1:7" s="28" customFormat="1" ht="17.25" customHeight="1" x14ac:dyDescent="0.3">
      <c r="A92" s="36">
        <f>Меню.!A92</f>
        <v>36</v>
      </c>
      <c r="B92" s="37" t="str">
        <f>Меню.!B92</f>
        <v>Тұз</v>
      </c>
      <c r="C92" s="36" t="str">
        <f>Меню.!C92</f>
        <v>кг</v>
      </c>
      <c r="D92" s="124">
        <f>Меню.!R92</f>
        <v>0.52500000000000002</v>
      </c>
      <c r="E92" s="36">
        <f>Меню.!S92</f>
        <v>100</v>
      </c>
      <c r="F92" s="38">
        <f t="shared" si="1"/>
        <v>52.5</v>
      </c>
    </row>
    <row r="93" spans="1:7" s="28" customFormat="1" ht="17.25" customHeight="1" x14ac:dyDescent="0.3">
      <c r="A93" s="36">
        <f>Меню.!A93</f>
        <v>37</v>
      </c>
      <c r="B93" s="37" t="str">
        <f>Меню.!B93</f>
        <v>Ұн</v>
      </c>
      <c r="C93" s="36" t="str">
        <f>Меню.!C93</f>
        <v>кг</v>
      </c>
      <c r="D93" s="124">
        <f>Меню.!R93</f>
        <v>5.6250000000000009</v>
      </c>
      <c r="E93" s="36">
        <f>Меню.!S93</f>
        <v>400</v>
      </c>
      <c r="F93" s="38">
        <f t="shared" si="1"/>
        <v>2250.0000000000005</v>
      </c>
    </row>
    <row r="94" spans="1:7" s="28" customFormat="1" ht="17.25" customHeight="1" x14ac:dyDescent="0.3">
      <c r="A94" s="36">
        <f>Меню.!A94</f>
        <v>38</v>
      </c>
      <c r="B94" s="37" t="str">
        <f>Меню.!B94</f>
        <v>Шәй</v>
      </c>
      <c r="C94" s="36" t="str">
        <f>Меню.!C94</f>
        <v>кг</v>
      </c>
      <c r="D94" s="124">
        <f>Меню.!R94</f>
        <v>0.15</v>
      </c>
      <c r="E94" s="36">
        <f>Меню.!S94</f>
        <v>1000</v>
      </c>
      <c r="F94" s="38">
        <f>D94*E94</f>
        <v>150</v>
      </c>
    </row>
    <row r="95" spans="1:7" s="25" customFormat="1" ht="17.25" customHeight="1" x14ac:dyDescent="0.3">
      <c r="A95" s="31"/>
      <c r="B95" s="39" t="str">
        <f>Меню.!B95</f>
        <v xml:space="preserve">Тамақтың шығымы </v>
      </c>
      <c r="C95" s="31"/>
      <c r="D95" s="124">
        <f>SUM(D57:D94)</f>
        <v>76.950000000000017</v>
      </c>
      <c r="E95" s="40"/>
      <c r="F95" s="40">
        <f>SUM(F57:F94)</f>
        <v>37500</v>
      </c>
    </row>
    <row r="96" spans="1:7" s="28" customFormat="1" ht="12" customHeight="1" x14ac:dyDescent="0.3">
      <c r="A96" s="71"/>
      <c r="B96" s="71"/>
      <c r="C96" s="71"/>
      <c r="D96" s="127"/>
      <c r="E96" s="71"/>
      <c r="F96" s="71"/>
      <c r="G96" s="30"/>
    </row>
    <row r="97" spans="1:14" s="28" customFormat="1" ht="16.5" customHeight="1" x14ac:dyDescent="0.3">
      <c r="A97" s="198" t="s">
        <v>86</v>
      </c>
      <c r="B97" s="198"/>
      <c r="C97" s="198"/>
      <c r="D97" s="198"/>
      <c r="E97" s="198"/>
      <c r="F97" s="198"/>
      <c r="G97" s="25"/>
      <c r="H97" s="25"/>
      <c r="I97" s="25"/>
      <c r="J97" s="25"/>
      <c r="K97" s="25"/>
      <c r="L97" s="25"/>
      <c r="M97" s="25"/>
      <c r="N97" s="25"/>
    </row>
    <row r="98" spans="1:14" ht="12" customHeight="1" x14ac:dyDescent="0.3">
      <c r="C98" s="64"/>
      <c r="D98" s="121"/>
      <c r="H98" s="1"/>
    </row>
    <row r="99" spans="1:14" ht="12" customHeight="1" x14ac:dyDescent="0.3">
      <c r="C99" s="154"/>
      <c r="D99" s="121"/>
      <c r="H99" s="1"/>
    </row>
    <row r="100" spans="1:14" ht="12" customHeight="1" x14ac:dyDescent="0.3">
      <c r="C100" s="154"/>
      <c r="D100" s="121"/>
      <c r="H100" s="1"/>
    </row>
    <row r="101" spans="1:14" ht="12" customHeight="1" x14ac:dyDescent="0.3">
      <c r="C101" s="154"/>
      <c r="D101" s="121"/>
      <c r="H101" s="1"/>
    </row>
    <row r="102" spans="1:14" s="28" customFormat="1" ht="16.8" x14ac:dyDescent="0.3">
      <c r="A102" s="196" t="s">
        <v>146</v>
      </c>
      <c r="B102" s="196"/>
      <c r="C102" s="196"/>
      <c r="D102" s="196"/>
      <c r="E102" s="196"/>
      <c r="F102" s="196"/>
      <c r="G102" s="25"/>
      <c r="H102" s="25"/>
    </row>
    <row r="103" spans="1:14" s="28" customFormat="1" ht="15" customHeight="1" x14ac:dyDescent="0.3">
      <c r="A103" s="52" t="s">
        <v>58</v>
      </c>
      <c r="B103" s="52"/>
      <c r="C103" s="112">
        <f>Меню.!D102</f>
        <v>75</v>
      </c>
      <c r="D103" s="197" t="str">
        <f>Меню.!A101</f>
        <v>22.09.2023.жылға берілген азық -түлік</v>
      </c>
      <c r="E103" s="197"/>
      <c r="F103" s="197"/>
      <c r="G103" s="52"/>
      <c r="H103" s="52"/>
    </row>
    <row r="104" spans="1:14" s="30" customFormat="1" ht="36.75" customHeight="1" x14ac:dyDescent="0.3">
      <c r="A104" s="31" t="s">
        <v>19</v>
      </c>
      <c r="B104" s="32" t="s">
        <v>27</v>
      </c>
      <c r="C104" s="33" t="s">
        <v>28</v>
      </c>
      <c r="D104" s="123" t="s">
        <v>16</v>
      </c>
      <c r="E104" s="32" t="s">
        <v>17</v>
      </c>
      <c r="F104" s="32" t="s">
        <v>18</v>
      </c>
      <c r="G104" s="67"/>
    </row>
    <row r="105" spans="1:14" s="28" customFormat="1" ht="18" customHeight="1" x14ac:dyDescent="0.3">
      <c r="A105" s="170">
        <v>1</v>
      </c>
      <c r="B105" s="171">
        <v>2</v>
      </c>
      <c r="C105" s="171">
        <v>3</v>
      </c>
      <c r="D105" s="171">
        <v>4</v>
      </c>
      <c r="E105" s="171">
        <v>5</v>
      </c>
      <c r="F105" s="171">
        <v>6</v>
      </c>
      <c r="G105" s="30"/>
    </row>
    <row r="106" spans="1:14" s="28" customFormat="1" ht="17.25" customHeight="1" x14ac:dyDescent="0.3">
      <c r="A106" s="36">
        <f>Меню.!A106</f>
        <v>1</v>
      </c>
      <c r="B106" s="37" t="str">
        <f>Меню.!B106</f>
        <v>Айран</v>
      </c>
      <c r="C106" s="36" t="str">
        <f>Меню.!C106</f>
        <v>литр</v>
      </c>
      <c r="D106" s="124">
        <f>Меню.!R106</f>
        <v>0</v>
      </c>
      <c r="E106" s="36">
        <f>Меню.!S106</f>
        <v>200</v>
      </c>
      <c r="F106" s="38">
        <f>D106*E106</f>
        <v>0</v>
      </c>
    </row>
    <row r="107" spans="1:14" s="28" customFormat="1" ht="17.25" customHeight="1" x14ac:dyDescent="0.3">
      <c r="A107" s="36">
        <f>Меню.!A107</f>
        <v>2</v>
      </c>
      <c r="B107" s="37" t="str">
        <f>Меню.!B107</f>
        <v>Алма</v>
      </c>
      <c r="C107" s="36" t="str">
        <f>Меню.!C107</f>
        <v>кг</v>
      </c>
      <c r="D107" s="124">
        <f>Меню.!R107</f>
        <v>0</v>
      </c>
      <c r="E107" s="36">
        <f>Меню.!S107</f>
        <v>300</v>
      </c>
      <c r="F107" s="38">
        <f t="shared" ref="F107:F142" si="2">D107*E107</f>
        <v>0</v>
      </c>
    </row>
    <row r="108" spans="1:14" s="28" customFormat="1" ht="17.25" customHeight="1" x14ac:dyDescent="0.3">
      <c r="A108" s="36">
        <f>Меню.!A108</f>
        <v>3</v>
      </c>
      <c r="B108" s="37" t="str">
        <f>Меню.!B108</f>
        <v>Банан</v>
      </c>
      <c r="C108" s="36" t="str">
        <f>Меню.!C108</f>
        <v>шт</v>
      </c>
      <c r="D108" s="124">
        <f>Меню.!R108</f>
        <v>0</v>
      </c>
      <c r="E108" s="36">
        <f>Меню.!S108</f>
        <v>90</v>
      </c>
      <c r="F108" s="38">
        <f t="shared" si="2"/>
        <v>0</v>
      </c>
    </row>
    <row r="109" spans="1:14" s="28" customFormat="1" ht="17.25" customHeight="1" x14ac:dyDescent="0.3">
      <c r="A109" s="36">
        <f>Меню.!A109</f>
        <v>4</v>
      </c>
      <c r="B109" s="37" t="str">
        <f>Меню.!B109</f>
        <v>Булочка пирог</v>
      </c>
      <c r="C109" s="36" t="str">
        <f>Меню.!C109</f>
        <v>шт</v>
      </c>
      <c r="D109" s="124">
        <f>Меню.!R109</f>
        <v>0</v>
      </c>
      <c r="E109" s="36">
        <f>Меню.!S109</f>
        <v>30</v>
      </c>
      <c r="F109" s="38">
        <f t="shared" si="2"/>
        <v>0</v>
      </c>
    </row>
    <row r="110" spans="1:14" s="28" customFormat="1" ht="17.25" customHeight="1" x14ac:dyDescent="0.3">
      <c r="A110" s="36">
        <f>Меню.!A110</f>
        <v>5</v>
      </c>
      <c r="B110" s="37" t="str">
        <f>Меню.!B110</f>
        <v>Витамин</v>
      </c>
      <c r="C110" s="36" t="str">
        <f>Меню.!C110</f>
        <v>шт</v>
      </c>
      <c r="D110" s="124">
        <f>Меню.!R110</f>
        <v>0</v>
      </c>
      <c r="E110" s="36">
        <f>Меню.!S110</f>
        <v>25</v>
      </c>
      <c r="F110" s="38">
        <f t="shared" si="2"/>
        <v>0</v>
      </c>
    </row>
    <row r="111" spans="1:14" s="28" customFormat="1" ht="17.25" customHeight="1" x14ac:dyDescent="0.3">
      <c r="A111" s="36">
        <f>Меню.!A111</f>
        <v>6</v>
      </c>
      <c r="B111" s="37" t="str">
        <f>Меню.!B111</f>
        <v>Гарох</v>
      </c>
      <c r="C111" s="36" t="str">
        <f>Меню.!C111</f>
        <v>кг</v>
      </c>
      <c r="D111" s="124">
        <f>Меню.!R111</f>
        <v>0</v>
      </c>
      <c r="E111" s="36">
        <f>Меню.!S111</f>
        <v>160</v>
      </c>
      <c r="F111" s="38">
        <f t="shared" si="2"/>
        <v>0</v>
      </c>
    </row>
    <row r="112" spans="1:14" s="28" customFormat="1" ht="17.25" customHeight="1" x14ac:dyDescent="0.3">
      <c r="A112" s="36">
        <f>Меню.!A112</f>
        <v>7</v>
      </c>
      <c r="B112" s="37" t="str">
        <f>Меню.!B112</f>
        <v>Гречка</v>
      </c>
      <c r="C112" s="36" t="str">
        <f>Меню.!C112</f>
        <v>кг</v>
      </c>
      <c r="D112" s="124">
        <f>Меню.!R112</f>
        <v>0</v>
      </c>
      <c r="E112" s="36">
        <f>Меню.!S112</f>
        <v>340</v>
      </c>
      <c r="F112" s="38">
        <f t="shared" si="2"/>
        <v>0</v>
      </c>
    </row>
    <row r="113" spans="1:6" s="28" customFormat="1" ht="17.25" customHeight="1" x14ac:dyDescent="0.3">
      <c r="A113" s="36">
        <f>Меню.!A113</f>
        <v>8</v>
      </c>
      <c r="B113" s="37" t="str">
        <f>Меню.!B113</f>
        <v>Ет</v>
      </c>
      <c r="C113" s="36" t="str">
        <f>Меню.!C113</f>
        <v>кг</v>
      </c>
      <c r="D113" s="124">
        <f>Меню.!R113</f>
        <v>7.5</v>
      </c>
      <c r="E113" s="36">
        <f>Меню.!S113</f>
        <v>2600</v>
      </c>
      <c r="F113" s="38">
        <f t="shared" si="2"/>
        <v>19500</v>
      </c>
    </row>
    <row r="114" spans="1:6" s="28" customFormat="1" ht="17.25" customHeight="1" x14ac:dyDescent="0.3">
      <c r="A114" s="36">
        <f>Меню.!A114</f>
        <v>9</v>
      </c>
      <c r="B114" s="37" t="str">
        <f>Меню.!B114</f>
        <v>Көже</v>
      </c>
      <c r="C114" s="36" t="str">
        <f>Меню.!C114</f>
        <v>кг</v>
      </c>
      <c r="D114" s="124">
        <f>Меню.!R114</f>
        <v>0</v>
      </c>
      <c r="E114" s="36">
        <f>Меню.!S114</f>
        <v>500</v>
      </c>
      <c r="F114" s="38">
        <f t="shared" si="2"/>
        <v>0</v>
      </c>
    </row>
    <row r="115" spans="1:6" s="28" customFormat="1" ht="17.25" customHeight="1" x14ac:dyDescent="0.3">
      <c r="A115" s="36">
        <f>Меню.!A115</f>
        <v>10</v>
      </c>
      <c r="B115" s="37" t="str">
        <f>Меню.!B115</f>
        <v>Жұмыртқа</v>
      </c>
      <c r="C115" s="36" t="str">
        <f>Меню.!C115</f>
        <v>шт</v>
      </c>
      <c r="D115" s="124">
        <f>Меню.!R115</f>
        <v>1.5</v>
      </c>
      <c r="E115" s="36">
        <f>Меню.!S115</f>
        <v>55</v>
      </c>
      <c r="F115" s="38">
        <f t="shared" si="2"/>
        <v>82.5</v>
      </c>
    </row>
    <row r="116" spans="1:6" s="28" customFormat="1" ht="17.25" customHeight="1" x14ac:dyDescent="0.3">
      <c r="A116" s="36">
        <f>Меню.!A116</f>
        <v>11</v>
      </c>
      <c r="B116" s="37" t="str">
        <f>Меню.!B116</f>
        <v>Какао</v>
      </c>
      <c r="C116" s="36" t="str">
        <f>Меню.!C116</f>
        <v>кг</v>
      </c>
      <c r="D116" s="124">
        <f>Меню.!R116</f>
        <v>0.375</v>
      </c>
      <c r="E116" s="36">
        <f>Меню.!S116</f>
        <v>1500</v>
      </c>
      <c r="F116" s="38">
        <f t="shared" si="2"/>
        <v>562.5</v>
      </c>
    </row>
    <row r="117" spans="1:6" s="28" customFormat="1" ht="17.25" customHeight="1" x14ac:dyDescent="0.3">
      <c r="A117" s="36">
        <f>Меню.!A117</f>
        <v>12</v>
      </c>
      <c r="B117" s="37" t="str">
        <f>Меню.!B117</f>
        <v>Картоп</v>
      </c>
      <c r="C117" s="36" t="str">
        <f>Меню.!C117</f>
        <v>кг</v>
      </c>
      <c r="D117" s="124">
        <f>Меню.!R117</f>
        <v>8.25</v>
      </c>
      <c r="E117" s="36">
        <f>Меню.!S117</f>
        <v>180</v>
      </c>
      <c r="F117" s="38">
        <f t="shared" si="2"/>
        <v>1485</v>
      </c>
    </row>
    <row r="118" spans="1:6" s="28" customFormat="1" ht="17.25" customHeight="1" x14ac:dyDescent="0.3">
      <c r="A118" s="36">
        <f>Меню.!A118</f>
        <v>13</v>
      </c>
      <c r="B118" s="37" t="str">
        <f>Меню.!B118</f>
        <v>Кәмпіт</v>
      </c>
      <c r="C118" s="36" t="str">
        <f>Меню.!C118</f>
        <v>кг</v>
      </c>
      <c r="D118" s="124">
        <f>Меню.!R118</f>
        <v>0</v>
      </c>
      <c r="E118" s="36">
        <f>Меню.!S118</f>
        <v>220</v>
      </c>
      <c r="F118" s="38">
        <f t="shared" si="2"/>
        <v>0</v>
      </c>
    </row>
    <row r="119" spans="1:6" s="28" customFormat="1" ht="17.25" customHeight="1" x14ac:dyDescent="0.3">
      <c r="A119" s="36">
        <f>Меню.!A119</f>
        <v>14</v>
      </c>
      <c r="B119" s="37" t="str">
        <f>Меню.!B119</f>
        <v xml:space="preserve">Курпалар </v>
      </c>
      <c r="C119" s="36" t="str">
        <f>Меню.!C119</f>
        <v>кг</v>
      </c>
      <c r="D119" s="124">
        <f>Меню.!R119</f>
        <v>3</v>
      </c>
      <c r="E119" s="36">
        <f>Меню.!S119</f>
        <v>200</v>
      </c>
      <c r="F119" s="38">
        <f t="shared" si="2"/>
        <v>600</v>
      </c>
    </row>
    <row r="120" spans="1:6" s="28" customFormat="1" ht="17.25" customHeight="1" x14ac:dyDescent="0.3">
      <c r="A120" s="36">
        <f>Меню.!A120</f>
        <v>15</v>
      </c>
      <c r="B120" s="37" t="str">
        <f>Меню.!B120</f>
        <v>Күріш</v>
      </c>
      <c r="C120" s="36" t="str">
        <f>Меню.!C120</f>
        <v>кг</v>
      </c>
      <c r="D120" s="124">
        <f>Меню.!R120</f>
        <v>0</v>
      </c>
      <c r="E120" s="36">
        <f>Меню.!S120</f>
        <v>450</v>
      </c>
      <c r="F120" s="38">
        <f t="shared" si="2"/>
        <v>0</v>
      </c>
    </row>
    <row r="121" spans="1:6" s="28" customFormat="1" ht="17.25" customHeight="1" x14ac:dyDescent="0.3">
      <c r="A121" s="36">
        <f>Меню.!A121</f>
        <v>16</v>
      </c>
      <c r="B121" s="37" t="str">
        <f>Меню.!B121</f>
        <v>Қарбыз</v>
      </c>
      <c r="C121" s="36" t="str">
        <f>Меню.!C121</f>
        <v>кг</v>
      </c>
      <c r="D121" s="124">
        <f>Меню.!R121</f>
        <v>0</v>
      </c>
      <c r="E121" s="36">
        <f>Меню.!S121</f>
        <v>50</v>
      </c>
      <c r="F121" s="38">
        <f t="shared" si="2"/>
        <v>0</v>
      </c>
    </row>
    <row r="122" spans="1:6" s="28" customFormat="1" ht="17.25" customHeight="1" x14ac:dyDescent="0.3">
      <c r="A122" s="36">
        <f>Меню.!A122</f>
        <v>17</v>
      </c>
      <c r="B122" s="37" t="str">
        <f>Меню.!B122</f>
        <v>Қурғақ жеміс</v>
      </c>
      <c r="C122" s="36" t="str">
        <f>Меню.!C122</f>
        <v>кг</v>
      </c>
      <c r="D122" s="124">
        <f>Меню.!R122</f>
        <v>1.5</v>
      </c>
      <c r="E122" s="36">
        <f>Меню.!S122</f>
        <v>600</v>
      </c>
      <c r="F122" s="38">
        <f t="shared" si="2"/>
        <v>900</v>
      </c>
    </row>
    <row r="123" spans="1:6" s="28" customFormat="1" ht="17.25" customHeight="1" x14ac:dyDescent="0.3">
      <c r="A123" s="36">
        <f>Меню.!A123</f>
        <v>18</v>
      </c>
      <c r="B123" s="37" t="str">
        <f>Меню.!B123</f>
        <v>Құм шекер</v>
      </c>
      <c r="C123" s="36" t="str">
        <f>Меню.!C123</f>
        <v>кг</v>
      </c>
      <c r="D123" s="124">
        <f>Меню.!R123</f>
        <v>1.2750000000000001</v>
      </c>
      <c r="E123" s="36">
        <f>Меню.!S123</f>
        <v>460</v>
      </c>
      <c r="F123" s="38">
        <f t="shared" si="2"/>
        <v>586.50000000000011</v>
      </c>
    </row>
    <row r="124" spans="1:6" s="28" customFormat="1" ht="17.25" customHeight="1" x14ac:dyDescent="0.3">
      <c r="A124" s="36">
        <f>Меню.!A124</f>
        <v>19</v>
      </c>
      <c r="B124" s="37" t="str">
        <f>Меню.!B124</f>
        <v>Қырыққабат</v>
      </c>
      <c r="C124" s="36" t="str">
        <f>Меню.!C124</f>
        <v>кг</v>
      </c>
      <c r="D124" s="124">
        <f>Меню.!R124</f>
        <v>3</v>
      </c>
      <c r="E124" s="36">
        <f>Меню.!S124</f>
        <v>200</v>
      </c>
      <c r="F124" s="38">
        <f t="shared" si="2"/>
        <v>600</v>
      </c>
    </row>
    <row r="125" spans="1:6" s="28" customFormat="1" ht="17.25" customHeight="1" x14ac:dyDescent="0.3">
      <c r="A125" s="36">
        <f>Меню.!A125</f>
        <v>20</v>
      </c>
      <c r="B125" s="37" t="str">
        <f>Меню.!B125</f>
        <v>Ловия</v>
      </c>
      <c r="C125" s="36" t="str">
        <f>Меню.!C125</f>
        <v>кг</v>
      </c>
      <c r="D125" s="124">
        <f>Меню.!R125</f>
        <v>0</v>
      </c>
      <c r="E125" s="36">
        <f>Меню.!S125</f>
        <v>150</v>
      </c>
      <c r="F125" s="38">
        <f t="shared" si="2"/>
        <v>0</v>
      </c>
    </row>
    <row r="126" spans="1:6" s="28" customFormat="1" ht="17.25" customHeight="1" x14ac:dyDescent="0.3">
      <c r="A126" s="36">
        <f>Меню.!A126</f>
        <v>21</v>
      </c>
      <c r="B126" s="37" t="str">
        <f>Меню.!B126</f>
        <v>Макарон</v>
      </c>
      <c r="C126" s="36" t="str">
        <f>Меню.!C126</f>
        <v>кг</v>
      </c>
      <c r="D126" s="124">
        <f>Меню.!R126</f>
        <v>3</v>
      </c>
      <c r="E126" s="36">
        <f>Меню.!S126</f>
        <v>250</v>
      </c>
      <c r="F126" s="38">
        <f t="shared" si="2"/>
        <v>750</v>
      </c>
    </row>
    <row r="127" spans="1:6" s="28" customFormat="1" ht="17.25" customHeight="1" x14ac:dyDescent="0.3">
      <c r="A127" s="36">
        <f>Меню.!A127</f>
        <v>22</v>
      </c>
      <c r="B127" s="37" t="str">
        <f>Меню.!B127</f>
        <v>Маш</v>
      </c>
      <c r="C127" s="36" t="str">
        <f>Меню.!C127</f>
        <v>кг</v>
      </c>
      <c r="D127" s="124">
        <f>Меню.!R127</f>
        <v>0</v>
      </c>
      <c r="E127" s="36">
        <f>Меню.!S127</f>
        <v>400</v>
      </c>
      <c r="F127" s="38">
        <f t="shared" si="2"/>
        <v>0</v>
      </c>
    </row>
    <row r="128" spans="1:6" s="28" customFormat="1" ht="17.25" customHeight="1" x14ac:dyDescent="0.3">
      <c r="A128" s="36">
        <f>Меню.!A128</f>
        <v>23</v>
      </c>
      <c r="B128" s="37" t="str">
        <f>Меню.!B128</f>
        <v>Нан</v>
      </c>
      <c r="C128" s="36" t="str">
        <f>Меню.!C128</f>
        <v>кг</v>
      </c>
      <c r="D128" s="124">
        <f>Меню.!R128</f>
        <v>8.25</v>
      </c>
      <c r="E128" s="36">
        <f>Меню.!S128</f>
        <v>95</v>
      </c>
      <c r="F128" s="38">
        <f t="shared" si="2"/>
        <v>783.75</v>
      </c>
    </row>
    <row r="129" spans="1:6" s="28" customFormat="1" ht="17.25" customHeight="1" x14ac:dyDescent="0.3">
      <c r="A129" s="36">
        <f>Меню.!A129</f>
        <v>24</v>
      </c>
      <c r="B129" s="37" t="str">
        <f>Меню.!B129</f>
        <v>Өсімдік май</v>
      </c>
      <c r="C129" s="36" t="str">
        <f>Меню.!C129</f>
        <v>литр</v>
      </c>
      <c r="D129" s="124">
        <f>Меню.!R129</f>
        <v>0.97499999999999998</v>
      </c>
      <c r="E129" s="36">
        <f>Меню.!S129</f>
        <v>520</v>
      </c>
      <c r="F129" s="38">
        <f t="shared" si="2"/>
        <v>507</v>
      </c>
    </row>
    <row r="130" spans="1:6" s="28" customFormat="1" ht="17.25" customHeight="1" x14ac:dyDescent="0.3">
      <c r="A130" s="36">
        <f>Меню.!A130</f>
        <v>25</v>
      </c>
      <c r="B130" s="37" t="str">
        <f>Меню.!B130</f>
        <v>Перловка</v>
      </c>
      <c r="C130" s="36" t="str">
        <f>Меню.!C130</f>
        <v>кг</v>
      </c>
      <c r="D130" s="124">
        <f>Меню.!R130</f>
        <v>3</v>
      </c>
      <c r="E130" s="36">
        <f>Меню.!S130</f>
        <v>300</v>
      </c>
      <c r="F130" s="38">
        <f t="shared" si="2"/>
        <v>900</v>
      </c>
    </row>
    <row r="131" spans="1:6" s="28" customFormat="1" ht="17.25" customHeight="1" x14ac:dyDescent="0.3">
      <c r="A131" s="36">
        <f>Меню.!A131</f>
        <v>26</v>
      </c>
      <c r="B131" s="37" t="str">
        <f>Меню.!B131</f>
        <v>Пияз</v>
      </c>
      <c r="C131" s="36" t="str">
        <f>Меню.!C131</f>
        <v>кг</v>
      </c>
      <c r="D131" s="124">
        <f>Меню.!R131</f>
        <v>2.5500000000000003</v>
      </c>
      <c r="E131" s="36">
        <f>Меню.!S131</f>
        <v>180</v>
      </c>
      <c r="F131" s="38">
        <f t="shared" si="2"/>
        <v>459.00000000000006</v>
      </c>
    </row>
    <row r="132" spans="1:6" s="28" customFormat="1" ht="17.25" customHeight="1" x14ac:dyDescent="0.3">
      <c r="A132" s="36">
        <f>Меню.!A132</f>
        <v>27</v>
      </c>
      <c r="B132" s="37" t="str">
        <f>Меню.!B132</f>
        <v>Пішіне</v>
      </c>
      <c r="C132" s="36" t="str">
        <f>Меню.!C132</f>
        <v>кг</v>
      </c>
      <c r="D132" s="124">
        <f>Меню.!R132</f>
        <v>0</v>
      </c>
      <c r="E132" s="36">
        <f>Меню.!S132</f>
        <v>200</v>
      </c>
      <c r="F132" s="38">
        <f t="shared" si="2"/>
        <v>0</v>
      </c>
    </row>
    <row r="133" spans="1:6" s="28" customFormat="1" ht="17.25" customHeight="1" x14ac:dyDescent="0.3">
      <c r="A133" s="36">
        <f>Меню.!A133</f>
        <v>28</v>
      </c>
      <c r="B133" s="37" t="str">
        <f>Меню.!B133</f>
        <v xml:space="preserve">Сары май </v>
      </c>
      <c r="C133" s="36" t="str">
        <f>Меню.!C133</f>
        <v>кг</v>
      </c>
      <c r="D133" s="124">
        <f>Меню.!R133</f>
        <v>1.5749999999999997</v>
      </c>
      <c r="E133" s="36">
        <f>Меню.!S133</f>
        <v>800</v>
      </c>
      <c r="F133" s="38">
        <f t="shared" si="2"/>
        <v>1259.9999999999998</v>
      </c>
    </row>
    <row r="134" spans="1:6" s="28" customFormat="1" ht="17.25" customHeight="1" x14ac:dyDescent="0.3">
      <c r="A134" s="36">
        <f>Меню.!A134</f>
        <v>29</v>
      </c>
      <c r="B134" s="37" t="str">
        <f>Меню.!B134</f>
        <v>Сасиска,сыр</v>
      </c>
      <c r="C134" s="36" t="str">
        <f>Меню.!C134</f>
        <v>шт</v>
      </c>
      <c r="D134" s="124">
        <f>Меню.!R134</f>
        <v>0</v>
      </c>
      <c r="E134" s="36">
        <f>Меню.!S134</f>
        <v>450</v>
      </c>
      <c r="F134" s="38">
        <f t="shared" si="2"/>
        <v>0</v>
      </c>
    </row>
    <row r="135" spans="1:6" s="28" customFormat="1" ht="17.25" customHeight="1" x14ac:dyDescent="0.3">
      <c r="A135" s="36">
        <f>Меню.!A135</f>
        <v>30</v>
      </c>
      <c r="B135" s="37" t="str">
        <f>Меню.!B135</f>
        <v>Сәбіз</v>
      </c>
      <c r="C135" s="36" t="str">
        <f>Меню.!C135</f>
        <v>кг</v>
      </c>
      <c r="D135" s="124">
        <f>Меню.!R135</f>
        <v>4.1999999999999993</v>
      </c>
      <c r="E135" s="36">
        <f>Меню.!S135</f>
        <v>200</v>
      </c>
      <c r="F135" s="38">
        <f t="shared" si="2"/>
        <v>839.99999999999989</v>
      </c>
    </row>
    <row r="136" spans="1:6" s="28" customFormat="1" ht="17.25" customHeight="1" x14ac:dyDescent="0.3">
      <c r="A136" s="36">
        <f>Меню.!A136</f>
        <v>31</v>
      </c>
      <c r="B136" s="37" t="str">
        <f>Меню.!B136</f>
        <v>Сүт</v>
      </c>
      <c r="C136" s="36" t="str">
        <f>Меню.!C136</f>
        <v>литр</v>
      </c>
      <c r="D136" s="124">
        <f>Меню.!R136</f>
        <v>31.875000000000004</v>
      </c>
      <c r="E136" s="36">
        <f>Меню.!S136</f>
        <v>190</v>
      </c>
      <c r="F136" s="38">
        <f t="shared" si="2"/>
        <v>6056.2500000000009</v>
      </c>
    </row>
    <row r="137" spans="1:6" s="28" customFormat="1" ht="17.25" customHeight="1" x14ac:dyDescent="0.3">
      <c r="A137" s="36">
        <f>Меню.!A137</f>
        <v>32</v>
      </c>
      <c r="B137" s="37" t="str">
        <f>Меню.!B137</f>
        <v xml:space="preserve">Тамат </v>
      </c>
      <c r="C137" s="36" t="str">
        <f>Меню.!C137</f>
        <v>литр</v>
      </c>
      <c r="D137" s="124">
        <f>Меню.!R137</f>
        <v>0.375</v>
      </c>
      <c r="E137" s="36">
        <f>Меню.!S137</f>
        <v>600</v>
      </c>
      <c r="F137" s="38">
        <f t="shared" si="2"/>
        <v>225</v>
      </c>
    </row>
    <row r="138" spans="1:6" s="28" customFormat="1" ht="17.25" customHeight="1" x14ac:dyDescent="0.3">
      <c r="A138" s="36">
        <f>Меню.!A138</f>
        <v>33</v>
      </c>
      <c r="B138" s="37" t="str">
        <f>Меню.!B138</f>
        <v>Тары</v>
      </c>
      <c r="C138" s="36" t="str">
        <f>Меню.!C138</f>
        <v>кг</v>
      </c>
      <c r="D138" s="124">
        <f>Меню.!R138</f>
        <v>0</v>
      </c>
      <c r="E138" s="36">
        <f>Меню.!S138</f>
        <v>160</v>
      </c>
      <c r="F138" s="38">
        <f t="shared" si="2"/>
        <v>0</v>
      </c>
    </row>
    <row r="139" spans="1:6" s="28" customFormat="1" ht="17.25" customHeight="1" x14ac:dyDescent="0.3">
      <c r="A139" s="36">
        <f>Меню.!A139</f>
        <v>34</v>
      </c>
      <c r="B139" s="37" t="str">
        <f>Меню.!B139</f>
        <v xml:space="preserve"> қияр  </v>
      </c>
      <c r="C139" s="36" t="str">
        <f>Меню.!C139</f>
        <v>кг</v>
      </c>
      <c r="D139" s="124">
        <f>Меню.!R139</f>
        <v>0</v>
      </c>
      <c r="E139" s="36">
        <f>Меню.!S139</f>
        <v>200</v>
      </c>
      <c r="F139" s="38">
        <f t="shared" si="2"/>
        <v>0</v>
      </c>
    </row>
    <row r="140" spans="1:6" s="28" customFormat="1" ht="17.25" customHeight="1" x14ac:dyDescent="0.3">
      <c r="A140" s="36">
        <f>Меню.!A140</f>
        <v>35</v>
      </c>
      <c r="B140" s="37" t="str">
        <f>Меню.!B140</f>
        <v xml:space="preserve">қызанақ </v>
      </c>
      <c r="C140" s="36" t="str">
        <f>Меню.!C140</f>
        <v>кг</v>
      </c>
      <c r="D140" s="124">
        <f>Меню.!R140</f>
        <v>0</v>
      </c>
      <c r="E140" s="36">
        <f>Меню.!S140</f>
        <v>250</v>
      </c>
      <c r="F140" s="38">
        <f t="shared" si="2"/>
        <v>0</v>
      </c>
    </row>
    <row r="141" spans="1:6" s="28" customFormat="1" ht="17.25" customHeight="1" x14ac:dyDescent="0.3">
      <c r="A141" s="36">
        <f>Меню.!A141</f>
        <v>36</v>
      </c>
      <c r="B141" s="37" t="str">
        <f>Меню.!B141</f>
        <v>Тұз</v>
      </c>
      <c r="C141" s="36" t="str">
        <f>Меню.!C141</f>
        <v>кг</v>
      </c>
      <c r="D141" s="124">
        <f>Меню.!R141</f>
        <v>0.52500000000000002</v>
      </c>
      <c r="E141" s="36">
        <f>Меню.!S141</f>
        <v>100</v>
      </c>
      <c r="F141" s="38">
        <f t="shared" si="2"/>
        <v>52.5</v>
      </c>
    </row>
    <row r="142" spans="1:6" s="28" customFormat="1" ht="17.25" customHeight="1" x14ac:dyDescent="0.3">
      <c r="A142" s="36">
        <f>Меню.!A142</f>
        <v>37</v>
      </c>
      <c r="B142" s="37" t="str">
        <f>Меню.!B142</f>
        <v>Ұн</v>
      </c>
      <c r="C142" s="36" t="str">
        <f>Меню.!C142</f>
        <v>кг</v>
      </c>
      <c r="D142" s="124">
        <f>Меню.!R142</f>
        <v>2.6250000000000004</v>
      </c>
      <c r="E142" s="36">
        <f>Меню.!S142</f>
        <v>400</v>
      </c>
      <c r="F142" s="38">
        <f t="shared" si="2"/>
        <v>1050.0000000000002</v>
      </c>
    </row>
    <row r="143" spans="1:6" s="28" customFormat="1" ht="17.25" customHeight="1" x14ac:dyDescent="0.3">
      <c r="A143" s="36">
        <f>Меню.!A143</f>
        <v>38</v>
      </c>
      <c r="B143" s="37" t="str">
        <f>Меню.!B143</f>
        <v>Шәй</v>
      </c>
      <c r="C143" s="36" t="str">
        <f>Меню.!C143</f>
        <v>кг</v>
      </c>
      <c r="D143" s="124">
        <f>Меню.!R143</f>
        <v>0.3</v>
      </c>
      <c r="E143" s="36">
        <f>Меню.!S143</f>
        <v>1000</v>
      </c>
      <c r="F143" s="38">
        <f>D143*E143</f>
        <v>300</v>
      </c>
    </row>
    <row r="144" spans="1:6" s="25" customFormat="1" ht="17.25" customHeight="1" x14ac:dyDescent="0.3">
      <c r="A144" s="31"/>
      <c r="B144" s="39" t="str">
        <f>Меню.!B144</f>
        <v xml:space="preserve">Тамақтың шығымы </v>
      </c>
      <c r="C144" s="31"/>
      <c r="D144" s="125"/>
      <c r="E144" s="40"/>
      <c r="F144" s="40">
        <f>SUM(F106:F143)</f>
        <v>37500</v>
      </c>
    </row>
    <row r="145" spans="1:14" s="28" customFormat="1" ht="16.5" customHeight="1" x14ac:dyDescent="0.3">
      <c r="A145" s="71"/>
      <c r="B145" s="71"/>
      <c r="C145" s="71"/>
      <c r="D145" s="127"/>
      <c r="E145" s="71"/>
      <c r="F145" s="71"/>
      <c r="G145" s="30"/>
    </row>
    <row r="146" spans="1:14" s="28" customFormat="1" ht="16.5" customHeight="1" x14ac:dyDescent="0.3">
      <c r="A146" s="198" t="s">
        <v>86</v>
      </c>
      <c r="B146" s="198"/>
      <c r="C146" s="198"/>
      <c r="D146" s="198"/>
      <c r="E146" s="198"/>
      <c r="F146" s="198"/>
      <c r="G146" s="25"/>
      <c r="H146" s="25"/>
      <c r="I146" s="25"/>
      <c r="J146" s="25"/>
      <c r="K146" s="25"/>
      <c r="L146" s="25"/>
      <c r="M146" s="25"/>
      <c r="N146" s="25"/>
    </row>
    <row r="147" spans="1:14" s="28" customFormat="1" ht="16.5" customHeight="1" x14ac:dyDescent="0.3">
      <c r="A147" s="161"/>
      <c r="B147" s="161"/>
      <c r="C147" s="161"/>
      <c r="D147" s="127"/>
      <c r="E147" s="161"/>
      <c r="F147" s="161"/>
      <c r="G147" s="30"/>
    </row>
    <row r="148" spans="1:14" s="28" customFormat="1" ht="16.5" customHeight="1" x14ac:dyDescent="0.3">
      <c r="A148" s="161"/>
      <c r="B148" s="161"/>
      <c r="C148" s="161"/>
      <c r="D148" s="127"/>
      <c r="E148" s="161"/>
      <c r="F148" s="161"/>
      <c r="G148" s="30"/>
    </row>
    <row r="149" spans="1:14" ht="14.25" customHeight="1" x14ac:dyDescent="0.3">
      <c r="C149" s="195" t="s">
        <v>23</v>
      </c>
      <c r="D149" s="195"/>
      <c r="H149" s="1"/>
    </row>
    <row r="150" spans="1:14" ht="12" customHeight="1" x14ac:dyDescent="0.3">
      <c r="C150" s="64"/>
      <c r="D150" s="121"/>
      <c r="H150" s="1"/>
    </row>
    <row r="151" spans="1:14" s="28" customFormat="1" ht="16.8" x14ac:dyDescent="0.3">
      <c r="A151" s="196" t="s">
        <v>146</v>
      </c>
      <c r="B151" s="196"/>
      <c r="C151" s="196"/>
      <c r="D151" s="196"/>
      <c r="E151" s="196"/>
      <c r="F151" s="196"/>
      <c r="G151" s="25"/>
      <c r="H151" s="25"/>
    </row>
    <row r="152" spans="1:14" s="28" customFormat="1" ht="15" customHeight="1" x14ac:dyDescent="0.3">
      <c r="A152" s="52" t="s">
        <v>58</v>
      </c>
      <c r="B152" s="52"/>
      <c r="C152" s="112">
        <f>Меню.!D151</f>
        <v>75</v>
      </c>
      <c r="D152" s="197" t="str">
        <f>Меню.!A150</f>
        <v>29.09.2023 жылға берілген азық -түлік</v>
      </c>
      <c r="E152" s="197"/>
      <c r="F152" s="197"/>
      <c r="G152" s="52"/>
      <c r="H152" s="52"/>
    </row>
    <row r="153" spans="1:14" s="30" customFormat="1" ht="33.75" customHeight="1" x14ac:dyDescent="0.3">
      <c r="A153" s="31" t="s">
        <v>19</v>
      </c>
      <c r="B153" s="32" t="s">
        <v>27</v>
      </c>
      <c r="C153" s="33" t="s">
        <v>28</v>
      </c>
      <c r="D153" s="123" t="s">
        <v>16</v>
      </c>
      <c r="E153" s="32" t="s">
        <v>17</v>
      </c>
      <c r="F153" s="32" t="s">
        <v>18</v>
      </c>
      <c r="G153" s="67"/>
    </row>
    <row r="154" spans="1:14" s="28" customFormat="1" ht="18" customHeight="1" x14ac:dyDescent="0.3">
      <c r="A154" s="34">
        <v>1</v>
      </c>
      <c r="B154" s="35">
        <v>2</v>
      </c>
      <c r="C154" s="35">
        <v>3</v>
      </c>
      <c r="D154" s="35">
        <v>4</v>
      </c>
      <c r="E154" s="35">
        <v>5</v>
      </c>
      <c r="F154" s="35">
        <v>6</v>
      </c>
      <c r="G154" s="30"/>
    </row>
    <row r="155" spans="1:14" s="28" customFormat="1" ht="17.25" customHeight="1" x14ac:dyDescent="0.3">
      <c r="A155" s="36">
        <f>Меню.!A155</f>
        <v>1</v>
      </c>
      <c r="B155" s="37" t="str">
        <f>Меню.!B155</f>
        <v>Айран</v>
      </c>
      <c r="C155" s="36" t="str">
        <f>Меню.!C155</f>
        <v>литр</v>
      </c>
      <c r="D155" s="124">
        <f>Меню.!R155</f>
        <v>0</v>
      </c>
      <c r="E155" s="36">
        <f>Меню.!S155</f>
        <v>150</v>
      </c>
      <c r="F155" s="38">
        <f>D155*E155</f>
        <v>0</v>
      </c>
    </row>
    <row r="156" spans="1:14" s="28" customFormat="1" ht="17.25" customHeight="1" x14ac:dyDescent="0.3">
      <c r="A156" s="36">
        <f>Меню.!A156</f>
        <v>2</v>
      </c>
      <c r="B156" s="37" t="str">
        <f>Меню.!B156</f>
        <v>Алма</v>
      </c>
      <c r="C156" s="36" t="str">
        <f>Меню.!C156</f>
        <v>кг</v>
      </c>
      <c r="D156" s="124">
        <f>Меню.!R156</f>
        <v>0</v>
      </c>
      <c r="E156" s="36">
        <f>Меню.!S156</f>
        <v>300</v>
      </c>
      <c r="F156" s="38">
        <f t="shared" ref="F156:F191" si="3">D156*E156</f>
        <v>0</v>
      </c>
    </row>
    <row r="157" spans="1:14" s="28" customFormat="1" ht="17.25" customHeight="1" x14ac:dyDescent="0.3">
      <c r="A157" s="36">
        <f>Меню.!A157</f>
        <v>3</v>
      </c>
      <c r="B157" s="37" t="str">
        <f>Меню.!B157</f>
        <v>Банан</v>
      </c>
      <c r="C157" s="36" t="str">
        <f>Меню.!C157</f>
        <v>шт</v>
      </c>
      <c r="D157" s="124">
        <f>Меню.!R157</f>
        <v>0</v>
      </c>
      <c r="E157" s="36">
        <f>Меню.!S157</f>
        <v>90</v>
      </c>
      <c r="F157" s="38">
        <f t="shared" si="3"/>
        <v>0</v>
      </c>
    </row>
    <row r="158" spans="1:14" s="28" customFormat="1" ht="17.25" customHeight="1" x14ac:dyDescent="0.3">
      <c r="A158" s="36">
        <f>Меню.!A158</f>
        <v>4</v>
      </c>
      <c r="B158" s="37" t="str">
        <f>Меню.!B158</f>
        <v>Булочка пирог</v>
      </c>
      <c r="C158" s="36" t="str">
        <f>Меню.!C158</f>
        <v>шт</v>
      </c>
      <c r="D158" s="124">
        <f>Меню.!R158</f>
        <v>0</v>
      </c>
      <c r="E158" s="36">
        <f>Меню.!S158</f>
        <v>30</v>
      </c>
      <c r="F158" s="38">
        <f t="shared" si="3"/>
        <v>0</v>
      </c>
    </row>
    <row r="159" spans="1:14" s="28" customFormat="1" ht="17.25" customHeight="1" x14ac:dyDescent="0.3">
      <c r="A159" s="36">
        <f>Меню.!A159</f>
        <v>5</v>
      </c>
      <c r="B159" s="37" t="str">
        <f>Меню.!B159</f>
        <v>Витамин</v>
      </c>
      <c r="C159" s="36" t="str">
        <f>Меню.!C159</f>
        <v>шт</v>
      </c>
      <c r="D159" s="124">
        <f>Меню.!R159</f>
        <v>0</v>
      </c>
      <c r="E159" s="36">
        <f>Меню.!S159</f>
        <v>25</v>
      </c>
      <c r="F159" s="38">
        <f t="shared" si="3"/>
        <v>0</v>
      </c>
    </row>
    <row r="160" spans="1:14" s="28" customFormat="1" ht="17.25" customHeight="1" x14ac:dyDescent="0.3">
      <c r="A160" s="36">
        <f>Меню.!A160</f>
        <v>6</v>
      </c>
      <c r="B160" s="37" t="str">
        <f>Меню.!B160</f>
        <v>Гарох</v>
      </c>
      <c r="C160" s="36" t="str">
        <f>Меню.!C160</f>
        <v>кг</v>
      </c>
      <c r="D160" s="124">
        <f>Меню.!R160</f>
        <v>0</v>
      </c>
      <c r="E160" s="36">
        <f>Меню.!S160</f>
        <v>160</v>
      </c>
      <c r="F160" s="38">
        <f t="shared" si="3"/>
        <v>0</v>
      </c>
    </row>
    <row r="161" spans="1:6" s="28" customFormat="1" ht="17.25" customHeight="1" x14ac:dyDescent="0.3">
      <c r="A161" s="36">
        <f>Меню.!A161</f>
        <v>7</v>
      </c>
      <c r="B161" s="37" t="str">
        <f>Меню.!B161</f>
        <v>Гречка</v>
      </c>
      <c r="C161" s="36" t="str">
        <f>Меню.!C161</f>
        <v>кг</v>
      </c>
      <c r="D161" s="124">
        <f>Меню.!R161</f>
        <v>0</v>
      </c>
      <c r="E161" s="36">
        <f>Меню.!S161</f>
        <v>400</v>
      </c>
      <c r="F161" s="38">
        <f t="shared" si="3"/>
        <v>0</v>
      </c>
    </row>
    <row r="162" spans="1:6" s="28" customFormat="1" ht="17.25" customHeight="1" x14ac:dyDescent="0.3">
      <c r="A162" s="36">
        <f>Меню.!A162</f>
        <v>8</v>
      </c>
      <c r="B162" s="37" t="str">
        <f>Меню.!B162</f>
        <v>Ет</v>
      </c>
      <c r="C162" s="36" t="str">
        <f>Меню.!C162</f>
        <v>кг</v>
      </c>
      <c r="D162" s="124">
        <f>Меню.!R162</f>
        <v>8.25</v>
      </c>
      <c r="E162" s="36">
        <f>Меню.!S162</f>
        <v>2600</v>
      </c>
      <c r="F162" s="38">
        <f t="shared" si="3"/>
        <v>21450</v>
      </c>
    </row>
    <row r="163" spans="1:6" s="28" customFormat="1" ht="17.25" customHeight="1" x14ac:dyDescent="0.3">
      <c r="A163" s="36">
        <f>Меню.!A163</f>
        <v>9</v>
      </c>
      <c r="B163" s="37" t="str">
        <f>Меню.!B163</f>
        <v>Бидай коже</v>
      </c>
      <c r="C163" s="36" t="str">
        <f>Меню.!C163</f>
        <v>кг</v>
      </c>
      <c r="D163" s="124">
        <f>Меню.!R163</f>
        <v>0</v>
      </c>
      <c r="E163" s="36">
        <f>Меню.!S163</f>
        <v>500</v>
      </c>
      <c r="F163" s="38">
        <f t="shared" si="3"/>
        <v>0</v>
      </c>
    </row>
    <row r="164" spans="1:6" s="28" customFormat="1" ht="17.25" customHeight="1" x14ac:dyDescent="0.3">
      <c r="A164" s="36">
        <f>Меню.!A164</f>
        <v>10</v>
      </c>
      <c r="B164" s="37" t="str">
        <f>Меню.!B164</f>
        <v>Жұмыртқа</v>
      </c>
      <c r="C164" s="36" t="str">
        <f>Меню.!C164</f>
        <v>шт</v>
      </c>
      <c r="D164" s="124">
        <f>Меню.!R164</f>
        <v>1.5</v>
      </c>
      <c r="E164" s="36">
        <f>Меню.!S164</f>
        <v>50</v>
      </c>
      <c r="F164" s="38">
        <f t="shared" si="3"/>
        <v>75</v>
      </c>
    </row>
    <row r="165" spans="1:6" s="28" customFormat="1" ht="17.25" customHeight="1" x14ac:dyDescent="0.3">
      <c r="A165" s="36">
        <f>Меню.!A165</f>
        <v>11</v>
      </c>
      <c r="B165" s="37" t="str">
        <f>Меню.!B165</f>
        <v>Какао</v>
      </c>
      <c r="C165" s="36" t="str">
        <f>Меню.!C165</f>
        <v>кг</v>
      </c>
      <c r="D165" s="124">
        <f>Меню.!R165</f>
        <v>0</v>
      </c>
      <c r="E165" s="36">
        <f>Меню.!S165</f>
        <v>1500</v>
      </c>
      <c r="F165" s="38">
        <f t="shared" si="3"/>
        <v>0</v>
      </c>
    </row>
    <row r="166" spans="1:6" s="28" customFormat="1" ht="17.25" customHeight="1" x14ac:dyDescent="0.3">
      <c r="A166" s="36">
        <f>Меню.!A166</f>
        <v>12</v>
      </c>
      <c r="B166" s="37" t="str">
        <f>Меню.!B166</f>
        <v>Картоп</v>
      </c>
      <c r="C166" s="36" t="str">
        <f>Меню.!C166</f>
        <v>кг</v>
      </c>
      <c r="D166" s="124">
        <f>Меню.!R166</f>
        <v>7.5</v>
      </c>
      <c r="E166" s="36">
        <f>Меню.!S166</f>
        <v>180</v>
      </c>
      <c r="F166" s="38">
        <f t="shared" si="3"/>
        <v>1350</v>
      </c>
    </row>
    <row r="167" spans="1:6" s="28" customFormat="1" ht="17.25" customHeight="1" x14ac:dyDescent="0.3">
      <c r="A167" s="36">
        <f>Меню.!A167</f>
        <v>13</v>
      </c>
      <c r="B167" s="37" t="str">
        <f>Меню.!B167</f>
        <v>Кәмпіт</v>
      </c>
      <c r="C167" s="36" t="str">
        <f>Меню.!C167</f>
        <v>кг</v>
      </c>
      <c r="D167" s="124">
        <f>Меню.!R167</f>
        <v>0</v>
      </c>
      <c r="E167" s="36">
        <f>Меню.!S167</f>
        <v>750</v>
      </c>
      <c r="F167" s="38">
        <f t="shared" si="3"/>
        <v>0</v>
      </c>
    </row>
    <row r="168" spans="1:6" s="28" customFormat="1" ht="17.25" customHeight="1" x14ac:dyDescent="0.3">
      <c r="A168" s="36">
        <f>Меню.!A168</f>
        <v>14</v>
      </c>
      <c r="B168" s="37" t="str">
        <f>Меню.!B168</f>
        <v xml:space="preserve">Курпалар </v>
      </c>
      <c r="C168" s="36" t="str">
        <f>Меню.!C168</f>
        <v>кг</v>
      </c>
      <c r="D168" s="124">
        <f>Меню.!R168</f>
        <v>1.5</v>
      </c>
      <c r="E168" s="36">
        <f>Меню.!S168</f>
        <v>145</v>
      </c>
      <c r="F168" s="38">
        <f t="shared" si="3"/>
        <v>217.5</v>
      </c>
    </row>
    <row r="169" spans="1:6" s="28" customFormat="1" ht="17.25" customHeight="1" x14ac:dyDescent="0.3">
      <c r="A169" s="36">
        <f>Меню.!A169</f>
        <v>15</v>
      </c>
      <c r="B169" s="37" t="str">
        <f>Меню.!B169</f>
        <v>Күріш</v>
      </c>
      <c r="C169" s="36" t="str">
        <f>Меню.!C169</f>
        <v>кг</v>
      </c>
      <c r="D169" s="124">
        <f>Меню.!R169</f>
        <v>1.5</v>
      </c>
      <c r="E169" s="36">
        <f>Меню.!S169</f>
        <v>560</v>
      </c>
      <c r="F169" s="38">
        <f t="shared" si="3"/>
        <v>840</v>
      </c>
    </row>
    <row r="170" spans="1:6" s="28" customFormat="1" ht="17.25" customHeight="1" x14ac:dyDescent="0.3">
      <c r="A170" s="36">
        <f>Меню.!A170</f>
        <v>16</v>
      </c>
      <c r="B170" s="37" t="str">
        <f>Меню.!B170</f>
        <v>Қарбыз</v>
      </c>
      <c r="C170" s="36" t="str">
        <f>Меню.!C170</f>
        <v>кг</v>
      </c>
      <c r="D170" s="124">
        <f>Меню.!R170</f>
        <v>0</v>
      </c>
      <c r="E170" s="36">
        <f>Меню.!S170</f>
        <v>50</v>
      </c>
      <c r="F170" s="38">
        <f t="shared" si="3"/>
        <v>0</v>
      </c>
    </row>
    <row r="171" spans="1:6" s="28" customFormat="1" ht="17.25" customHeight="1" x14ac:dyDescent="0.3">
      <c r="A171" s="36">
        <f>Меню.!A171</f>
        <v>17</v>
      </c>
      <c r="B171" s="37" t="str">
        <f>Меню.!B171</f>
        <v>Қурғақ жеміс</v>
      </c>
      <c r="C171" s="36" t="str">
        <f>Меню.!C171</f>
        <v>кг</v>
      </c>
      <c r="D171" s="124">
        <f>Меню.!R171</f>
        <v>3</v>
      </c>
      <c r="E171" s="36">
        <f>Меню.!S171</f>
        <v>600</v>
      </c>
      <c r="F171" s="38">
        <f t="shared" si="3"/>
        <v>1800</v>
      </c>
    </row>
    <row r="172" spans="1:6" s="28" customFormat="1" ht="17.25" customHeight="1" x14ac:dyDescent="0.3">
      <c r="A172" s="36">
        <f>Меню.!A172</f>
        <v>18</v>
      </c>
      <c r="B172" s="37" t="str">
        <f>Меню.!B172</f>
        <v>Құм шекер</v>
      </c>
      <c r="C172" s="36" t="str">
        <f>Меню.!C172</f>
        <v>кг</v>
      </c>
      <c r="D172" s="124">
        <f>Меню.!R172</f>
        <v>1.875</v>
      </c>
      <c r="E172" s="36">
        <f>Меню.!S172</f>
        <v>460</v>
      </c>
      <c r="F172" s="38">
        <f t="shared" si="3"/>
        <v>862.5</v>
      </c>
    </row>
    <row r="173" spans="1:6" s="28" customFormat="1" ht="17.25" customHeight="1" x14ac:dyDescent="0.3">
      <c r="A173" s="36">
        <f>Меню.!A173</f>
        <v>19</v>
      </c>
      <c r="B173" s="37" t="str">
        <f>Меню.!B173</f>
        <v>Қырыққабат</v>
      </c>
      <c r="C173" s="36" t="str">
        <f>Меню.!C173</f>
        <v>кг</v>
      </c>
      <c r="D173" s="124">
        <f>Меню.!R173</f>
        <v>0</v>
      </c>
      <c r="E173" s="36">
        <f>Меню.!S173</f>
        <v>300</v>
      </c>
      <c r="F173" s="38">
        <f t="shared" si="3"/>
        <v>0</v>
      </c>
    </row>
    <row r="174" spans="1:6" s="28" customFormat="1" ht="17.25" customHeight="1" x14ac:dyDescent="0.3">
      <c r="A174" s="36">
        <f>Меню.!A174</f>
        <v>20</v>
      </c>
      <c r="B174" s="37" t="str">
        <f>Меню.!B174</f>
        <v>Ловия</v>
      </c>
      <c r="C174" s="36" t="str">
        <f>Меню.!C174</f>
        <v>кг</v>
      </c>
      <c r="D174" s="124">
        <f>Меню.!R174</f>
        <v>0</v>
      </c>
      <c r="E174" s="36">
        <f>Меню.!S174</f>
        <v>300</v>
      </c>
      <c r="F174" s="38">
        <f t="shared" si="3"/>
        <v>0</v>
      </c>
    </row>
    <row r="175" spans="1:6" s="28" customFormat="1" ht="17.25" customHeight="1" x14ac:dyDescent="0.3">
      <c r="A175" s="36">
        <f>Меню.!A175</f>
        <v>21</v>
      </c>
      <c r="B175" s="37" t="str">
        <f>Меню.!B175</f>
        <v>Макарон</v>
      </c>
      <c r="C175" s="36" t="str">
        <f>Меню.!C175</f>
        <v>кг</v>
      </c>
      <c r="D175" s="124">
        <f>Меню.!R175</f>
        <v>3</v>
      </c>
      <c r="E175" s="36">
        <f>Меню.!S175</f>
        <v>350</v>
      </c>
      <c r="F175" s="38">
        <f t="shared" si="3"/>
        <v>1050</v>
      </c>
    </row>
    <row r="176" spans="1:6" s="28" customFormat="1" ht="17.25" customHeight="1" x14ac:dyDescent="0.3">
      <c r="A176" s="36">
        <f>Меню.!A176</f>
        <v>22</v>
      </c>
      <c r="B176" s="37" t="str">
        <f>Меню.!B176</f>
        <v>Маш</v>
      </c>
      <c r="C176" s="36" t="str">
        <f>Меню.!C176</f>
        <v>кг</v>
      </c>
      <c r="D176" s="124">
        <f>Меню.!R176</f>
        <v>0</v>
      </c>
      <c r="E176" s="36">
        <f>Меню.!S176</f>
        <v>280</v>
      </c>
      <c r="F176" s="38">
        <f t="shared" si="3"/>
        <v>0</v>
      </c>
    </row>
    <row r="177" spans="1:6" s="28" customFormat="1" ht="17.25" customHeight="1" x14ac:dyDescent="0.3">
      <c r="A177" s="36">
        <f>Меню.!A177</f>
        <v>23</v>
      </c>
      <c r="B177" s="37" t="str">
        <f>Меню.!B177</f>
        <v>Нан</v>
      </c>
      <c r="C177" s="36" t="str">
        <f>Меню.!C177</f>
        <v>кг</v>
      </c>
      <c r="D177" s="124">
        <f>Меню.!R177</f>
        <v>8.25</v>
      </c>
      <c r="E177" s="36">
        <f>Меню.!S177</f>
        <v>95</v>
      </c>
      <c r="F177" s="38">
        <f t="shared" si="3"/>
        <v>783.75</v>
      </c>
    </row>
    <row r="178" spans="1:6" s="28" customFormat="1" ht="17.25" customHeight="1" x14ac:dyDescent="0.3">
      <c r="A178" s="36">
        <f>Меню.!A178</f>
        <v>24</v>
      </c>
      <c r="B178" s="37" t="str">
        <f>Меню.!B178</f>
        <v>Өсімдік май</v>
      </c>
      <c r="C178" s="36" t="str">
        <f>Меню.!C178</f>
        <v>литр</v>
      </c>
      <c r="D178" s="124">
        <f>Меню.!R178</f>
        <v>0.82499999999999996</v>
      </c>
      <c r="E178" s="36">
        <f>Меню.!S178</f>
        <v>520</v>
      </c>
      <c r="F178" s="38">
        <f t="shared" si="3"/>
        <v>429</v>
      </c>
    </row>
    <row r="179" spans="1:6" s="28" customFormat="1" ht="17.25" customHeight="1" x14ac:dyDescent="0.3">
      <c r="A179" s="36">
        <f>Меню.!A179</f>
        <v>25</v>
      </c>
      <c r="B179" s="37" t="str">
        <f>Меню.!B179</f>
        <v>жасмық</v>
      </c>
      <c r="C179" s="36" t="str">
        <f>Меню.!C179</f>
        <v>кг</v>
      </c>
      <c r="D179" s="124">
        <f>Меню.!R179</f>
        <v>1.875</v>
      </c>
      <c r="E179" s="36">
        <f>Меню.!S179</f>
        <v>400</v>
      </c>
      <c r="F179" s="38">
        <f t="shared" si="3"/>
        <v>750</v>
      </c>
    </row>
    <row r="180" spans="1:6" s="28" customFormat="1" ht="17.25" customHeight="1" x14ac:dyDescent="0.3">
      <c r="A180" s="36">
        <f>Меню.!A180</f>
        <v>26</v>
      </c>
      <c r="B180" s="37" t="str">
        <f>Меню.!B180</f>
        <v>Пияз</v>
      </c>
      <c r="C180" s="36" t="str">
        <f>Меню.!C180</f>
        <v>кг</v>
      </c>
      <c r="D180" s="124">
        <f>Меню.!R180</f>
        <v>2.5500000000000003</v>
      </c>
      <c r="E180" s="36">
        <f>Меню.!S180</f>
        <v>80</v>
      </c>
      <c r="F180" s="38">
        <f t="shared" si="3"/>
        <v>204.00000000000003</v>
      </c>
    </row>
    <row r="181" spans="1:6" s="28" customFormat="1" ht="17.25" customHeight="1" x14ac:dyDescent="0.3">
      <c r="A181" s="36">
        <f>Меню.!A181</f>
        <v>27</v>
      </c>
      <c r="B181" s="37" t="str">
        <f>Меню.!B181</f>
        <v>Пішіне</v>
      </c>
      <c r="C181" s="36" t="str">
        <f>Меню.!C181</f>
        <v>кг</v>
      </c>
      <c r="D181" s="124">
        <f>Меню.!R181</f>
        <v>0</v>
      </c>
      <c r="E181" s="36">
        <f>Меню.!S181</f>
        <v>450</v>
      </c>
      <c r="F181" s="38">
        <f t="shared" si="3"/>
        <v>0</v>
      </c>
    </row>
    <row r="182" spans="1:6" s="28" customFormat="1" ht="17.25" customHeight="1" x14ac:dyDescent="0.3">
      <c r="A182" s="36">
        <f>Меню.!A182</f>
        <v>28</v>
      </c>
      <c r="B182" s="37" t="str">
        <f>Меню.!B182</f>
        <v xml:space="preserve">Сары май </v>
      </c>
      <c r="C182" s="36" t="str">
        <f>Меню.!C182</f>
        <v>кг</v>
      </c>
      <c r="D182" s="124">
        <f>Меню.!R182</f>
        <v>1.9500000000000002</v>
      </c>
      <c r="E182" s="36">
        <f>Меню.!S182</f>
        <v>800</v>
      </c>
      <c r="F182" s="38">
        <f t="shared" si="3"/>
        <v>1560.0000000000002</v>
      </c>
    </row>
    <row r="183" spans="1:6" s="28" customFormat="1" ht="17.25" customHeight="1" x14ac:dyDescent="0.3">
      <c r="A183" s="36">
        <f>Меню.!A183</f>
        <v>29</v>
      </c>
      <c r="B183" s="37" t="str">
        <f>Меню.!B183</f>
        <v>Сасиска</v>
      </c>
      <c r="C183" s="36" t="str">
        <f>Меню.!C183</f>
        <v>шт</v>
      </c>
      <c r="D183" s="124">
        <f>Меню.!R183</f>
        <v>0</v>
      </c>
      <c r="E183" s="36">
        <f>Меню.!S183</f>
        <v>25</v>
      </c>
      <c r="F183" s="38">
        <f t="shared" si="3"/>
        <v>0</v>
      </c>
    </row>
    <row r="184" spans="1:6" s="28" customFormat="1" ht="17.25" customHeight="1" x14ac:dyDescent="0.3">
      <c r="A184" s="36">
        <f>Меню.!A184</f>
        <v>30</v>
      </c>
      <c r="B184" s="37" t="str">
        <f>Меню.!B184</f>
        <v>Сәбіз</v>
      </c>
      <c r="C184" s="36" t="str">
        <f>Меню.!C184</f>
        <v>кг</v>
      </c>
      <c r="D184" s="124">
        <f>Меню.!R184</f>
        <v>5.1000000000000005</v>
      </c>
      <c r="E184" s="36">
        <f>Меню.!S184</f>
        <v>200</v>
      </c>
      <c r="F184" s="38">
        <f t="shared" si="3"/>
        <v>1020.0000000000001</v>
      </c>
    </row>
    <row r="185" spans="1:6" s="28" customFormat="1" ht="17.25" customHeight="1" x14ac:dyDescent="0.3">
      <c r="A185" s="36">
        <f>Меню.!A185</f>
        <v>31</v>
      </c>
      <c r="B185" s="37" t="str">
        <f>Меню.!B185</f>
        <v>Сүт</v>
      </c>
      <c r="C185" s="36" t="str">
        <f>Меню.!C185</f>
        <v>литр</v>
      </c>
      <c r="D185" s="124">
        <f>Меню.!R185</f>
        <v>21.000000000000004</v>
      </c>
      <c r="E185" s="36">
        <f>Меню.!S185</f>
        <v>180</v>
      </c>
      <c r="F185" s="38">
        <f t="shared" si="3"/>
        <v>3780.0000000000005</v>
      </c>
    </row>
    <row r="186" spans="1:6" s="28" customFormat="1" ht="17.25" customHeight="1" x14ac:dyDescent="0.3">
      <c r="A186" s="36">
        <f>Меню.!A186</f>
        <v>32</v>
      </c>
      <c r="B186" s="37" t="str">
        <f>Меню.!B186</f>
        <v xml:space="preserve">Тамат </v>
      </c>
      <c r="C186" s="36" t="str">
        <f>Меню.!C186</f>
        <v>литр</v>
      </c>
      <c r="D186" s="124">
        <f>Меню.!R186</f>
        <v>0.375</v>
      </c>
      <c r="E186" s="36">
        <f>Меню.!S186</f>
        <v>600</v>
      </c>
      <c r="F186" s="38">
        <f t="shared" si="3"/>
        <v>225</v>
      </c>
    </row>
    <row r="187" spans="1:6" s="28" customFormat="1" ht="17.25" customHeight="1" x14ac:dyDescent="0.3">
      <c r="A187" s="36">
        <f>Меню.!A187</f>
        <v>33</v>
      </c>
      <c r="B187" s="37" t="str">
        <f>Меню.!B187</f>
        <v>Тары</v>
      </c>
      <c r="C187" s="36" t="str">
        <f>Меню.!C187</f>
        <v>кг</v>
      </c>
      <c r="D187" s="124">
        <f>Меню.!R187</f>
        <v>0</v>
      </c>
      <c r="E187" s="36">
        <f>Меню.!S187</f>
        <v>450</v>
      </c>
      <c r="F187" s="38">
        <f t="shared" si="3"/>
        <v>0</v>
      </c>
    </row>
    <row r="188" spans="1:6" s="28" customFormat="1" ht="17.25" customHeight="1" x14ac:dyDescent="0.3">
      <c r="A188" s="36">
        <f>Меню.!A188</f>
        <v>34</v>
      </c>
      <c r="B188" s="37" t="str">
        <f>Меню.!B188</f>
        <v xml:space="preserve"> қияр</v>
      </c>
      <c r="C188" s="36" t="str">
        <f>Меню.!C188</f>
        <v>кг</v>
      </c>
      <c r="D188" s="124">
        <f>Меню.!R188</f>
        <v>0</v>
      </c>
      <c r="E188" s="36">
        <f>Меню.!S188</f>
        <v>200</v>
      </c>
      <c r="F188" s="38">
        <f t="shared" si="3"/>
        <v>0</v>
      </c>
    </row>
    <row r="189" spans="1:6" s="28" customFormat="1" ht="17.25" customHeight="1" x14ac:dyDescent="0.3">
      <c r="A189" s="36">
        <f>Меню.!A189</f>
        <v>35</v>
      </c>
      <c r="B189" s="37" t="str">
        <f>Меню.!B189</f>
        <v xml:space="preserve"> қызанақ</v>
      </c>
      <c r="C189" s="36" t="str">
        <f>Меню.!C189</f>
        <v>кг</v>
      </c>
      <c r="D189" s="124">
        <f>Меню.!R189</f>
        <v>0</v>
      </c>
      <c r="E189" s="36">
        <f>Меню.!S189</f>
        <v>250</v>
      </c>
      <c r="F189" s="38">
        <f t="shared" si="3"/>
        <v>0</v>
      </c>
    </row>
    <row r="190" spans="1:6" s="28" customFormat="1" ht="17.25" customHeight="1" x14ac:dyDescent="0.3">
      <c r="A190" s="36">
        <f>Меню.!A190</f>
        <v>36</v>
      </c>
      <c r="B190" s="37" t="str">
        <f>Меню.!B190</f>
        <v>Тұз</v>
      </c>
      <c r="C190" s="36" t="str">
        <f>Меню.!C190</f>
        <v>кг</v>
      </c>
      <c r="D190" s="124">
        <f>Меню.!R190</f>
        <v>0.52500000000000002</v>
      </c>
      <c r="E190" s="36">
        <f>Меню.!S190</f>
        <v>100</v>
      </c>
      <c r="F190" s="38">
        <f t="shared" si="3"/>
        <v>52.5</v>
      </c>
    </row>
    <row r="191" spans="1:6" s="28" customFormat="1" ht="17.25" customHeight="1" x14ac:dyDescent="0.3">
      <c r="A191" s="36">
        <f>Меню.!A191</f>
        <v>37</v>
      </c>
      <c r="B191" s="37" t="str">
        <f>Меню.!B191</f>
        <v>Ұн</v>
      </c>
      <c r="C191" s="36" t="str">
        <f>Меню.!C191</f>
        <v>кг</v>
      </c>
      <c r="D191" s="124">
        <f>Меню.!R191</f>
        <v>2.25</v>
      </c>
      <c r="E191" s="36">
        <f>Меню.!S191</f>
        <v>400</v>
      </c>
      <c r="F191" s="38">
        <f t="shared" si="3"/>
        <v>900</v>
      </c>
    </row>
    <row r="192" spans="1:6" s="28" customFormat="1" ht="17.25" customHeight="1" x14ac:dyDescent="0.3">
      <c r="A192" s="36">
        <f>Меню.!A192</f>
        <v>38</v>
      </c>
      <c r="B192" s="37" t="str">
        <f>Меню.!B192</f>
        <v>Шәй</v>
      </c>
      <c r="C192" s="36" t="str">
        <f>Меню.!C192</f>
        <v>кг</v>
      </c>
      <c r="D192" s="124">
        <f>Меню.!R192</f>
        <v>0.15</v>
      </c>
      <c r="E192" s="36">
        <f>Меню.!S192</f>
        <v>1000</v>
      </c>
      <c r="F192" s="38">
        <f>D192*E192</f>
        <v>150</v>
      </c>
    </row>
    <row r="193" spans="1:8" s="25" customFormat="1" ht="17.25" customHeight="1" x14ac:dyDescent="0.3">
      <c r="A193" s="31"/>
      <c r="B193" s="39" t="str">
        <f>Меню.!B193</f>
        <v xml:space="preserve">Тамақтың шығымы </v>
      </c>
      <c r="C193" s="31"/>
      <c r="D193" s="125"/>
      <c r="E193" s="40"/>
      <c r="F193" s="40">
        <f>SUM(F155:F192)</f>
        <v>37499.25</v>
      </c>
    </row>
    <row r="194" spans="1:8" s="28" customFormat="1" ht="11.4" customHeight="1" x14ac:dyDescent="0.3">
      <c r="A194" s="71"/>
      <c r="B194" s="71"/>
      <c r="C194" s="71"/>
      <c r="D194" s="127"/>
      <c r="E194" s="71"/>
      <c r="F194" s="71"/>
      <c r="G194" s="30"/>
    </row>
    <row r="195" spans="1:8" s="28" customFormat="1" ht="18" customHeight="1" x14ac:dyDescent="0.3">
      <c r="A195" s="161" t="s">
        <v>156</v>
      </c>
      <c r="B195" s="161"/>
      <c r="C195" s="161"/>
      <c r="D195" s="127"/>
      <c r="E195" s="161"/>
      <c r="F195" s="161"/>
      <c r="G195" s="30"/>
    </row>
    <row r="196" spans="1:8" s="28" customFormat="1" ht="13.95" customHeight="1" x14ac:dyDescent="0.3">
      <c r="A196" s="161"/>
      <c r="B196" s="161"/>
      <c r="C196" s="161"/>
      <c r="D196" s="127"/>
      <c r="E196" s="161"/>
      <c r="F196" s="161"/>
      <c r="G196" s="30"/>
    </row>
    <row r="197" spans="1:8" s="28" customFormat="1" ht="14.4" customHeight="1" x14ac:dyDescent="0.3">
      <c r="A197" s="161"/>
      <c r="B197" s="161"/>
      <c r="C197" s="161"/>
      <c r="D197" s="127"/>
      <c r="E197" s="161"/>
      <c r="F197" s="161"/>
      <c r="G197" s="30"/>
    </row>
    <row r="198" spans="1:8" ht="14.25" customHeight="1" x14ac:dyDescent="0.3">
      <c r="C198" s="195" t="s">
        <v>23</v>
      </c>
      <c r="D198" s="195"/>
      <c r="H198" s="1"/>
    </row>
    <row r="199" spans="1:8" ht="12" customHeight="1" x14ac:dyDescent="0.3">
      <c r="C199" s="64"/>
      <c r="D199" s="121"/>
      <c r="H199" s="1"/>
    </row>
    <row r="200" spans="1:8" s="28" customFormat="1" ht="16.8" x14ac:dyDescent="0.3">
      <c r="A200" s="196" t="s">
        <v>147</v>
      </c>
      <c r="B200" s="196"/>
      <c r="C200" s="196"/>
      <c r="D200" s="196"/>
      <c r="E200" s="196"/>
      <c r="F200" s="196"/>
      <c r="G200" s="25"/>
      <c r="H200" s="25"/>
    </row>
    <row r="201" spans="1:8" s="28" customFormat="1" ht="15" customHeight="1" x14ac:dyDescent="0.3">
      <c r="A201" s="52" t="s">
        <v>58</v>
      </c>
      <c r="B201" s="52"/>
      <c r="C201" s="112">
        <f>Меню.!D200</f>
        <v>75</v>
      </c>
      <c r="D201" s="197" t="str">
        <f>Меню.!A199</f>
        <v>25.09.2023 жылға берілген азық -түлік</v>
      </c>
      <c r="E201" s="197"/>
      <c r="F201" s="197"/>
      <c r="G201" s="52"/>
      <c r="H201" s="52"/>
    </row>
    <row r="202" spans="1:8" s="30" customFormat="1" ht="33.75" customHeight="1" x14ac:dyDescent="0.3">
      <c r="A202" s="31" t="s">
        <v>19</v>
      </c>
      <c r="B202" s="32" t="s">
        <v>27</v>
      </c>
      <c r="C202" s="33" t="s">
        <v>28</v>
      </c>
      <c r="D202" s="123" t="s">
        <v>16</v>
      </c>
      <c r="E202" s="32" t="s">
        <v>17</v>
      </c>
      <c r="F202" s="32" t="s">
        <v>18</v>
      </c>
      <c r="G202" s="67"/>
    </row>
    <row r="203" spans="1:8" s="28" customFormat="1" ht="18" customHeight="1" x14ac:dyDescent="0.3">
      <c r="A203" s="34">
        <v>1</v>
      </c>
      <c r="B203" s="34">
        <v>2</v>
      </c>
      <c r="C203" s="34">
        <v>3</v>
      </c>
      <c r="D203" s="34">
        <v>4</v>
      </c>
      <c r="E203" s="34">
        <v>5</v>
      </c>
      <c r="F203" s="34">
        <v>6</v>
      </c>
      <c r="G203" s="30"/>
    </row>
    <row r="204" spans="1:8" s="28" customFormat="1" ht="17.25" customHeight="1" x14ac:dyDescent="0.3">
      <c r="A204" s="36">
        <f>Меню.!A204</f>
        <v>1</v>
      </c>
      <c r="B204" s="37" t="str">
        <f>Меню.!B204</f>
        <v>Айран</v>
      </c>
      <c r="C204" s="36" t="str">
        <f>Меню.!C204</f>
        <v>литр</v>
      </c>
      <c r="D204" s="124">
        <f>Меню.!R204</f>
        <v>0</v>
      </c>
      <c r="E204" s="36">
        <f>Меню.!S204</f>
        <v>300</v>
      </c>
      <c r="F204" s="38">
        <f>D204*E204</f>
        <v>0</v>
      </c>
    </row>
    <row r="205" spans="1:8" s="28" customFormat="1" ht="17.25" customHeight="1" x14ac:dyDescent="0.3">
      <c r="A205" s="36">
        <f>Меню.!A205</f>
        <v>2</v>
      </c>
      <c r="B205" s="37" t="str">
        <f>Меню.!B205</f>
        <v>Алма</v>
      </c>
      <c r="C205" s="36" t="str">
        <f>Меню.!C205</f>
        <v>кг</v>
      </c>
      <c r="D205" s="124">
        <f>Меню.!R205</f>
        <v>0</v>
      </c>
      <c r="E205" s="36">
        <f>Меню.!S205</f>
        <v>300</v>
      </c>
      <c r="F205" s="38">
        <f t="shared" ref="F205:F240" si="4">D205*E205</f>
        <v>0</v>
      </c>
    </row>
    <row r="206" spans="1:8" s="28" customFormat="1" ht="17.25" customHeight="1" x14ac:dyDescent="0.3">
      <c r="A206" s="36">
        <f>Меню.!A206</f>
        <v>3</v>
      </c>
      <c r="B206" s="37" t="str">
        <f>Меню.!B206</f>
        <v>Банан</v>
      </c>
      <c r="C206" s="36" t="str">
        <f>Меню.!C206</f>
        <v>шт</v>
      </c>
      <c r="D206" s="124">
        <f>Меню.!R206</f>
        <v>0</v>
      </c>
      <c r="E206" s="36">
        <f>Меню.!S206</f>
        <v>90</v>
      </c>
      <c r="F206" s="38">
        <f t="shared" si="4"/>
        <v>0</v>
      </c>
    </row>
    <row r="207" spans="1:8" s="28" customFormat="1" ht="17.25" customHeight="1" x14ac:dyDescent="0.3">
      <c r="A207" s="36">
        <f>Меню.!A207</f>
        <v>4</v>
      </c>
      <c r="B207" s="37" t="str">
        <f>Меню.!B207</f>
        <v>Булочка пирог</v>
      </c>
      <c r="C207" s="36" t="str">
        <f>Меню.!C207</f>
        <v>шт</v>
      </c>
      <c r="D207" s="124">
        <f>Меню.!R207</f>
        <v>0</v>
      </c>
      <c r="E207" s="36">
        <f>Меню.!S207</f>
        <v>30</v>
      </c>
      <c r="F207" s="38">
        <f t="shared" si="4"/>
        <v>0</v>
      </c>
    </row>
    <row r="208" spans="1:8" s="28" customFormat="1" ht="17.25" customHeight="1" x14ac:dyDescent="0.3">
      <c r="A208" s="36">
        <f>Меню.!A208</f>
        <v>5</v>
      </c>
      <c r="B208" s="37" t="str">
        <f>Меню.!B208</f>
        <v>Витамин</v>
      </c>
      <c r="C208" s="36" t="str">
        <f>Меню.!C208</f>
        <v>шт</v>
      </c>
      <c r="D208" s="124">
        <f>Меню.!R208</f>
        <v>0</v>
      </c>
      <c r="E208" s="36">
        <f>Меню.!S208</f>
        <v>25</v>
      </c>
      <c r="F208" s="38">
        <f t="shared" si="4"/>
        <v>0</v>
      </c>
    </row>
    <row r="209" spans="1:6" s="28" customFormat="1" ht="17.25" customHeight="1" x14ac:dyDescent="0.3">
      <c r="A209" s="36">
        <f>Меню.!A209</f>
        <v>6</v>
      </c>
      <c r="B209" s="37" t="str">
        <f>Меню.!B209</f>
        <v>Гарох</v>
      </c>
      <c r="C209" s="36" t="str">
        <f>Меню.!C209</f>
        <v>кг</v>
      </c>
      <c r="D209" s="124">
        <f>Меню.!R209</f>
        <v>0</v>
      </c>
      <c r="E209" s="36">
        <f>Меню.!S209</f>
        <v>160</v>
      </c>
      <c r="F209" s="38">
        <f t="shared" si="4"/>
        <v>0</v>
      </c>
    </row>
    <row r="210" spans="1:6" s="28" customFormat="1" ht="17.25" customHeight="1" x14ac:dyDescent="0.3">
      <c r="A210" s="36">
        <f>Меню.!A210</f>
        <v>7</v>
      </c>
      <c r="B210" s="37" t="str">
        <f>Меню.!B210</f>
        <v>Гречка</v>
      </c>
      <c r="C210" s="36" t="str">
        <f>Меню.!C210</f>
        <v>кг</v>
      </c>
      <c r="D210" s="124">
        <f>Меню.!R210</f>
        <v>0</v>
      </c>
      <c r="E210" s="36">
        <f>Меню.!S210</f>
        <v>190</v>
      </c>
      <c r="F210" s="38">
        <f t="shared" si="4"/>
        <v>0</v>
      </c>
    </row>
    <row r="211" spans="1:6" s="28" customFormat="1" ht="17.25" customHeight="1" x14ac:dyDescent="0.3">
      <c r="A211" s="36">
        <f>Меню.!A211</f>
        <v>8</v>
      </c>
      <c r="B211" s="37" t="str">
        <f>Меню.!B211</f>
        <v>Ет</v>
      </c>
      <c r="C211" s="36" t="str">
        <f>Меню.!C211</f>
        <v>кг</v>
      </c>
      <c r="D211" s="124">
        <f>Меню.!R211</f>
        <v>8.25</v>
      </c>
      <c r="E211" s="36">
        <f>Меню.!S211</f>
        <v>2600</v>
      </c>
      <c r="F211" s="38">
        <f t="shared" si="4"/>
        <v>21450</v>
      </c>
    </row>
    <row r="212" spans="1:6" s="28" customFormat="1" ht="17.25" customHeight="1" x14ac:dyDescent="0.3">
      <c r="A212" s="36">
        <f>Меню.!A212</f>
        <v>9</v>
      </c>
      <c r="B212" s="37" t="str">
        <f>Меню.!B212</f>
        <v>Жүзім</v>
      </c>
      <c r="C212" s="36" t="str">
        <f>Меню.!C212</f>
        <v>кг</v>
      </c>
      <c r="D212" s="124">
        <f>Меню.!R212</f>
        <v>0</v>
      </c>
      <c r="E212" s="36">
        <f>Меню.!S212</f>
        <v>500</v>
      </c>
      <c r="F212" s="38">
        <f t="shared" si="4"/>
        <v>0</v>
      </c>
    </row>
    <row r="213" spans="1:6" s="28" customFormat="1" ht="17.25" customHeight="1" x14ac:dyDescent="0.3">
      <c r="A213" s="36">
        <f>Меню.!A213</f>
        <v>10</v>
      </c>
      <c r="B213" s="37" t="str">
        <f>Меню.!B213</f>
        <v>Жұмыртқа</v>
      </c>
      <c r="C213" s="36" t="str">
        <f>Меню.!C213</f>
        <v>шт</v>
      </c>
      <c r="D213" s="124">
        <f>Меню.!R213</f>
        <v>1.5</v>
      </c>
      <c r="E213" s="36">
        <f>Меню.!S213</f>
        <v>55</v>
      </c>
      <c r="F213" s="38">
        <f t="shared" si="4"/>
        <v>82.5</v>
      </c>
    </row>
    <row r="214" spans="1:6" s="28" customFormat="1" ht="17.25" customHeight="1" x14ac:dyDescent="0.3">
      <c r="A214" s="36">
        <f>Меню.!A214</f>
        <v>11</v>
      </c>
      <c r="B214" s="37" t="str">
        <f>Меню.!B214</f>
        <v>Какао</v>
      </c>
      <c r="C214" s="36" t="str">
        <f>Меню.!C214</f>
        <v>кг</v>
      </c>
      <c r="D214" s="124">
        <f>Меню.!R214</f>
        <v>0</v>
      </c>
      <c r="E214" s="36">
        <f>Меню.!S214</f>
        <v>1500</v>
      </c>
      <c r="F214" s="38">
        <f t="shared" si="4"/>
        <v>0</v>
      </c>
    </row>
    <row r="215" spans="1:6" s="28" customFormat="1" ht="17.25" customHeight="1" x14ac:dyDescent="0.3">
      <c r="A215" s="36">
        <f>Меню.!A215</f>
        <v>12</v>
      </c>
      <c r="B215" s="37" t="str">
        <f>Меню.!B215</f>
        <v>Картоп</v>
      </c>
      <c r="C215" s="36" t="str">
        <f>Меню.!C215</f>
        <v>кг</v>
      </c>
      <c r="D215" s="124">
        <f>Меню.!R215</f>
        <v>7.5</v>
      </c>
      <c r="E215" s="36">
        <f>Меню.!S215</f>
        <v>190</v>
      </c>
      <c r="F215" s="38">
        <f t="shared" si="4"/>
        <v>1425</v>
      </c>
    </row>
    <row r="216" spans="1:6" s="28" customFormat="1" ht="17.25" customHeight="1" x14ac:dyDescent="0.3">
      <c r="A216" s="36">
        <f>Меню.!A216</f>
        <v>13</v>
      </c>
      <c r="B216" s="37" t="str">
        <f>Меню.!B216</f>
        <v>Кәмпіт</v>
      </c>
      <c r="C216" s="36" t="str">
        <f>Меню.!C216</f>
        <v>кг</v>
      </c>
      <c r="D216" s="124">
        <f>Меню.!R216</f>
        <v>0</v>
      </c>
      <c r="E216" s="36">
        <f>Меню.!S216</f>
        <v>300</v>
      </c>
      <c r="F216" s="38">
        <f t="shared" si="4"/>
        <v>0</v>
      </c>
    </row>
    <row r="217" spans="1:6" s="28" customFormat="1" ht="17.25" customHeight="1" x14ac:dyDescent="0.3">
      <c r="A217" s="36">
        <f>Меню.!A217</f>
        <v>14</v>
      </c>
      <c r="B217" s="37" t="str">
        <f>Меню.!B217</f>
        <v xml:space="preserve">Курпалар </v>
      </c>
      <c r="C217" s="36" t="str">
        <f>Меню.!C217</f>
        <v>кг</v>
      </c>
      <c r="D217" s="124">
        <f>Меню.!R217</f>
        <v>0</v>
      </c>
      <c r="E217" s="36">
        <f>Меню.!S217</f>
        <v>200</v>
      </c>
      <c r="F217" s="38">
        <f t="shared" si="4"/>
        <v>0</v>
      </c>
    </row>
    <row r="218" spans="1:6" s="28" customFormat="1" ht="17.25" customHeight="1" x14ac:dyDescent="0.3">
      <c r="A218" s="36">
        <f>Меню.!A218</f>
        <v>15</v>
      </c>
      <c r="B218" s="37" t="str">
        <f>Меню.!B218</f>
        <v>Күріш</v>
      </c>
      <c r="C218" s="36" t="str">
        <f>Меню.!C218</f>
        <v>кг</v>
      </c>
      <c r="D218" s="124">
        <f>Меню.!R218</f>
        <v>0</v>
      </c>
      <c r="E218" s="36">
        <f>Меню.!S218</f>
        <v>650</v>
      </c>
      <c r="F218" s="38">
        <f t="shared" si="4"/>
        <v>0</v>
      </c>
    </row>
    <row r="219" spans="1:6" s="28" customFormat="1" ht="17.25" customHeight="1" x14ac:dyDescent="0.3">
      <c r="A219" s="36">
        <f>Меню.!A219</f>
        <v>16</v>
      </c>
      <c r="B219" s="37" t="str">
        <f>Меню.!B219</f>
        <v>Қарбыз</v>
      </c>
      <c r="C219" s="36" t="str">
        <f>Меню.!C219</f>
        <v>кг</v>
      </c>
      <c r="D219" s="124">
        <f>Меню.!R219</f>
        <v>0</v>
      </c>
      <c r="E219" s="36">
        <f>Меню.!S219</f>
        <v>50</v>
      </c>
      <c r="F219" s="38">
        <f t="shared" si="4"/>
        <v>0</v>
      </c>
    </row>
    <row r="220" spans="1:6" s="28" customFormat="1" ht="17.25" customHeight="1" x14ac:dyDescent="0.3">
      <c r="A220" s="36">
        <f>Меню.!A220</f>
        <v>17</v>
      </c>
      <c r="B220" s="37" t="str">
        <f>Меню.!B220</f>
        <v>Қурғақ жеміс</v>
      </c>
      <c r="C220" s="36" t="str">
        <f>Меню.!C220</f>
        <v>кг</v>
      </c>
      <c r="D220" s="124">
        <f>Меню.!R220</f>
        <v>1.5</v>
      </c>
      <c r="E220" s="36">
        <f>Меню.!S220</f>
        <v>600</v>
      </c>
      <c r="F220" s="38">
        <f t="shared" si="4"/>
        <v>900</v>
      </c>
    </row>
    <row r="221" spans="1:6" s="28" customFormat="1" ht="17.25" customHeight="1" x14ac:dyDescent="0.3">
      <c r="A221" s="36">
        <f>Меню.!A221</f>
        <v>18</v>
      </c>
      <c r="B221" s="37" t="str">
        <f>Меню.!B221</f>
        <v>Құм шекер</v>
      </c>
      <c r="C221" s="36" t="str">
        <f>Меню.!C221</f>
        <v>кг</v>
      </c>
      <c r="D221" s="124">
        <f>Меню.!R221</f>
        <v>2.6999999999999997</v>
      </c>
      <c r="E221" s="36">
        <f>Меню.!S221</f>
        <v>460</v>
      </c>
      <c r="F221" s="38">
        <f t="shared" si="4"/>
        <v>1241.9999999999998</v>
      </c>
    </row>
    <row r="222" spans="1:6" s="28" customFormat="1" ht="17.25" customHeight="1" x14ac:dyDescent="0.3">
      <c r="A222" s="36">
        <f>Меню.!A222</f>
        <v>19</v>
      </c>
      <c r="B222" s="37" t="str">
        <f>Меню.!B222</f>
        <v>Қырыққабат</v>
      </c>
      <c r="C222" s="36" t="str">
        <f>Меню.!C222</f>
        <v>кг</v>
      </c>
      <c r="D222" s="124">
        <f>Меню.!R222</f>
        <v>2.6250000000000004</v>
      </c>
      <c r="E222" s="36">
        <f>Меню.!S222</f>
        <v>100</v>
      </c>
      <c r="F222" s="38">
        <f t="shared" si="4"/>
        <v>262.50000000000006</v>
      </c>
    </row>
    <row r="223" spans="1:6" s="28" customFormat="1" ht="17.25" customHeight="1" x14ac:dyDescent="0.3">
      <c r="A223" s="36">
        <f>Меню.!A223</f>
        <v>20</v>
      </c>
      <c r="B223" s="37" t="str">
        <f>Меню.!B223</f>
        <v>Ловия</v>
      </c>
      <c r="C223" s="36" t="str">
        <f>Меню.!C223</f>
        <v>кг</v>
      </c>
      <c r="D223" s="124">
        <f>Меню.!R223</f>
        <v>0</v>
      </c>
      <c r="E223" s="36">
        <f>Меню.!S223</f>
        <v>220</v>
      </c>
      <c r="F223" s="38">
        <f t="shared" si="4"/>
        <v>0</v>
      </c>
    </row>
    <row r="224" spans="1:6" s="28" customFormat="1" ht="17.25" customHeight="1" x14ac:dyDescent="0.3">
      <c r="A224" s="36">
        <f>Меню.!A224</f>
        <v>21</v>
      </c>
      <c r="B224" s="37" t="str">
        <f>Меню.!B224</f>
        <v>Макарон</v>
      </c>
      <c r="C224" s="36" t="str">
        <f>Меню.!C224</f>
        <v>кг</v>
      </c>
      <c r="D224" s="124">
        <f>Меню.!R224</f>
        <v>0</v>
      </c>
      <c r="E224" s="36">
        <f>Меню.!S224</f>
        <v>220</v>
      </c>
      <c r="F224" s="38">
        <f t="shared" si="4"/>
        <v>0</v>
      </c>
    </row>
    <row r="225" spans="1:6" s="28" customFormat="1" ht="17.25" customHeight="1" x14ac:dyDescent="0.3">
      <c r="A225" s="36">
        <f>Меню.!A225</f>
        <v>22</v>
      </c>
      <c r="B225" s="37" t="str">
        <f>Меню.!B225</f>
        <v>Маш</v>
      </c>
      <c r="C225" s="36" t="str">
        <f>Меню.!C225</f>
        <v>кг</v>
      </c>
      <c r="D225" s="124">
        <f>Меню.!R225</f>
        <v>0</v>
      </c>
      <c r="E225" s="36">
        <f>Меню.!S225</f>
        <v>400</v>
      </c>
      <c r="F225" s="38">
        <f t="shared" si="4"/>
        <v>0</v>
      </c>
    </row>
    <row r="226" spans="1:6" s="28" customFormat="1" ht="17.25" customHeight="1" x14ac:dyDescent="0.3">
      <c r="A226" s="36">
        <f>Меню.!A226</f>
        <v>23</v>
      </c>
      <c r="B226" s="37" t="str">
        <f>Меню.!B226</f>
        <v>Нан</v>
      </c>
      <c r="C226" s="36" t="str">
        <f>Меню.!C226</f>
        <v>кг</v>
      </c>
      <c r="D226" s="124">
        <f>Меню.!R226</f>
        <v>8.25</v>
      </c>
      <c r="E226" s="36">
        <f>Меню.!S226</f>
        <v>95</v>
      </c>
      <c r="F226" s="38">
        <f t="shared" si="4"/>
        <v>783.75</v>
      </c>
    </row>
    <row r="227" spans="1:6" s="28" customFormat="1" ht="17.25" customHeight="1" x14ac:dyDescent="0.3">
      <c r="A227" s="36">
        <f>Меню.!A227</f>
        <v>24</v>
      </c>
      <c r="B227" s="37" t="str">
        <f>Меню.!B227</f>
        <v>Өсімдік май</v>
      </c>
      <c r="C227" s="36" t="str">
        <f>Меню.!C227</f>
        <v>литр</v>
      </c>
      <c r="D227" s="124">
        <f>Меню.!R227</f>
        <v>1.5</v>
      </c>
      <c r="E227" s="36">
        <f>Меню.!S227</f>
        <v>520</v>
      </c>
      <c r="F227" s="38">
        <f t="shared" si="4"/>
        <v>780</v>
      </c>
    </row>
    <row r="228" spans="1:6" s="28" customFormat="1" ht="17.25" customHeight="1" x14ac:dyDescent="0.3">
      <c r="A228" s="36">
        <f>Меню.!A228</f>
        <v>25</v>
      </c>
      <c r="B228" s="37" t="str">
        <f>Меню.!B228</f>
        <v>Перловка</v>
      </c>
      <c r="C228" s="36" t="str">
        <f>Меню.!C228</f>
        <v>кг</v>
      </c>
      <c r="D228" s="124">
        <f>Меню.!R228</f>
        <v>0</v>
      </c>
      <c r="E228" s="36">
        <f>Меню.!S228</f>
        <v>260</v>
      </c>
      <c r="F228" s="38">
        <f t="shared" si="4"/>
        <v>0</v>
      </c>
    </row>
    <row r="229" spans="1:6" s="28" customFormat="1" ht="17.25" customHeight="1" x14ac:dyDescent="0.3">
      <c r="A229" s="36">
        <f>Меню.!A229</f>
        <v>26</v>
      </c>
      <c r="B229" s="37" t="str">
        <f>Меню.!B229</f>
        <v>Пияз</v>
      </c>
      <c r="C229" s="36" t="str">
        <f>Меню.!C229</f>
        <v>кг</v>
      </c>
      <c r="D229" s="124">
        <f>Меню.!R229</f>
        <v>3.4499999999999997</v>
      </c>
      <c r="E229" s="36">
        <f>Меню.!S229</f>
        <v>100</v>
      </c>
      <c r="F229" s="38">
        <f t="shared" si="4"/>
        <v>345</v>
      </c>
    </row>
    <row r="230" spans="1:6" s="28" customFormat="1" ht="17.25" customHeight="1" x14ac:dyDescent="0.3">
      <c r="A230" s="36">
        <f>Меню.!A230</f>
        <v>27</v>
      </c>
      <c r="B230" s="37" t="str">
        <f>Меню.!B230</f>
        <v>Пішіне</v>
      </c>
      <c r="C230" s="36" t="str">
        <f>Меню.!C230</f>
        <v>кг</v>
      </c>
      <c r="D230" s="124">
        <f>Меню.!R230</f>
        <v>0</v>
      </c>
      <c r="E230" s="36">
        <f>Меню.!S230</f>
        <v>250</v>
      </c>
      <c r="F230" s="38">
        <f t="shared" si="4"/>
        <v>0</v>
      </c>
    </row>
    <row r="231" spans="1:6" s="28" customFormat="1" ht="17.25" customHeight="1" x14ac:dyDescent="0.3">
      <c r="A231" s="36">
        <f>Меню.!A231</f>
        <v>28</v>
      </c>
      <c r="B231" s="37" t="str">
        <f>Меню.!B231</f>
        <v xml:space="preserve">Сары май </v>
      </c>
      <c r="C231" s="36" t="str">
        <f>Меню.!C231</f>
        <v>кг</v>
      </c>
      <c r="D231" s="124">
        <f>Меню.!R231</f>
        <v>2.6249999999999996</v>
      </c>
      <c r="E231" s="36">
        <f>Меню.!S231</f>
        <v>800</v>
      </c>
      <c r="F231" s="38">
        <f t="shared" si="4"/>
        <v>2099.9999999999995</v>
      </c>
    </row>
    <row r="232" spans="1:6" s="28" customFormat="1" ht="17.25" customHeight="1" x14ac:dyDescent="0.3">
      <c r="A232" s="36">
        <f>Меню.!A232</f>
        <v>29</v>
      </c>
      <c r="B232" s="37" t="str">
        <f>Меню.!B232</f>
        <v>Сасиска</v>
      </c>
      <c r="C232" s="36" t="str">
        <f>Меню.!C232</f>
        <v>шт</v>
      </c>
      <c r="D232" s="124">
        <f>Меню.!R232</f>
        <v>0</v>
      </c>
      <c r="E232" s="36">
        <f>Меню.!S232</f>
        <v>30</v>
      </c>
      <c r="F232" s="38">
        <f t="shared" si="4"/>
        <v>0</v>
      </c>
    </row>
    <row r="233" spans="1:6" s="28" customFormat="1" ht="17.25" customHeight="1" x14ac:dyDescent="0.3">
      <c r="A233" s="36">
        <f>Меню.!A233</f>
        <v>30</v>
      </c>
      <c r="B233" s="37" t="str">
        <f>Меню.!B233</f>
        <v>Сәбіз</v>
      </c>
      <c r="C233" s="36" t="str">
        <f>Меню.!C233</f>
        <v>кг</v>
      </c>
      <c r="D233" s="124">
        <f>Меню.!R233</f>
        <v>5.1000000000000005</v>
      </c>
      <c r="E233" s="36">
        <f>Меню.!S233</f>
        <v>210</v>
      </c>
      <c r="F233" s="38">
        <f t="shared" si="4"/>
        <v>1071</v>
      </c>
    </row>
    <row r="234" spans="1:6" s="28" customFormat="1" ht="17.25" customHeight="1" x14ac:dyDescent="0.3">
      <c r="A234" s="36">
        <f>Меню.!A234</f>
        <v>31</v>
      </c>
      <c r="B234" s="37" t="str">
        <f>Меню.!B234</f>
        <v>Сүт</v>
      </c>
      <c r="C234" s="36" t="str">
        <f>Меню.!C234</f>
        <v>литр</v>
      </c>
      <c r="D234" s="124">
        <f>Меню.!R234</f>
        <v>17.25</v>
      </c>
      <c r="E234" s="36">
        <f>Меню.!S234</f>
        <v>190</v>
      </c>
      <c r="F234" s="38">
        <f t="shared" si="4"/>
        <v>3277.5</v>
      </c>
    </row>
    <row r="235" spans="1:6" s="28" customFormat="1" ht="17.25" customHeight="1" x14ac:dyDescent="0.3">
      <c r="A235" s="36">
        <f>Меню.!A235</f>
        <v>32</v>
      </c>
      <c r="B235" s="37" t="str">
        <f>Меню.!B235</f>
        <v xml:space="preserve">Тамат </v>
      </c>
      <c r="C235" s="36" t="str">
        <f>Меню.!C235</f>
        <v>литр</v>
      </c>
      <c r="D235" s="124">
        <f>Меню.!R235</f>
        <v>0.45</v>
      </c>
      <c r="E235" s="36">
        <f>Меню.!S235</f>
        <v>600</v>
      </c>
      <c r="F235" s="38">
        <f t="shared" si="4"/>
        <v>270</v>
      </c>
    </row>
    <row r="236" spans="1:6" s="28" customFormat="1" ht="17.25" customHeight="1" x14ac:dyDescent="0.3">
      <c r="A236" s="36">
        <f>Меню.!A236</f>
        <v>33</v>
      </c>
      <c r="B236" s="37" t="str">
        <f>Меню.!B236</f>
        <v>Тары</v>
      </c>
      <c r="C236" s="36" t="str">
        <f>Меню.!C236</f>
        <v>кг</v>
      </c>
      <c r="D236" s="124">
        <f>Меню.!R236</f>
        <v>2.6250000000000004</v>
      </c>
      <c r="E236" s="36">
        <f>Меню.!S236</f>
        <v>400</v>
      </c>
      <c r="F236" s="38">
        <f t="shared" si="4"/>
        <v>1050.0000000000002</v>
      </c>
    </row>
    <row r="237" spans="1:6" s="28" customFormat="1" ht="17.25" customHeight="1" x14ac:dyDescent="0.3">
      <c r="A237" s="36">
        <f>Меню.!A237</f>
        <v>34</v>
      </c>
      <c r="B237" s="37" t="str">
        <f>Меню.!B237</f>
        <v xml:space="preserve"> т \з қияр</v>
      </c>
      <c r="C237" s="36" t="str">
        <f>Меню.!C237</f>
        <v>кг</v>
      </c>
      <c r="D237" s="124">
        <f>Меню.!R237</f>
        <v>0</v>
      </c>
      <c r="E237" s="36">
        <f>Меню.!S237</f>
        <v>200</v>
      </c>
      <c r="F237" s="38">
        <f t="shared" si="4"/>
        <v>0</v>
      </c>
    </row>
    <row r="238" spans="1:6" s="28" customFormat="1" ht="17.25" customHeight="1" x14ac:dyDescent="0.3">
      <c r="A238" s="36">
        <f>Меню.!A238</f>
        <v>35</v>
      </c>
      <c r="B238" s="37" t="str">
        <f>Меню.!B238</f>
        <v>т\з қызанақ</v>
      </c>
      <c r="C238" s="36" t="str">
        <f>Меню.!C238</f>
        <v>кг</v>
      </c>
      <c r="D238" s="124">
        <f>Меню.!R238</f>
        <v>0</v>
      </c>
      <c r="E238" s="36">
        <f>Меню.!S238</f>
        <v>250</v>
      </c>
      <c r="F238" s="38">
        <f t="shared" si="4"/>
        <v>0</v>
      </c>
    </row>
    <row r="239" spans="1:6" s="28" customFormat="1" ht="17.25" customHeight="1" x14ac:dyDescent="0.3">
      <c r="A239" s="36">
        <f>Меню.!A239</f>
        <v>36</v>
      </c>
      <c r="B239" s="37" t="str">
        <f>Меню.!B239</f>
        <v>Тұз</v>
      </c>
      <c r="C239" s="36" t="str">
        <f>Меню.!C239</f>
        <v>кг</v>
      </c>
      <c r="D239" s="124">
        <f>Меню.!R239</f>
        <v>0.6</v>
      </c>
      <c r="E239" s="36">
        <f>Меню.!S239</f>
        <v>100</v>
      </c>
      <c r="F239" s="38">
        <f t="shared" si="4"/>
        <v>60</v>
      </c>
    </row>
    <row r="240" spans="1:6" s="28" customFormat="1" ht="17.25" customHeight="1" x14ac:dyDescent="0.3">
      <c r="A240" s="36">
        <f>Меню.!A240</f>
        <v>37</v>
      </c>
      <c r="B240" s="37" t="str">
        <f>Меню.!B240</f>
        <v>Ұн</v>
      </c>
      <c r="C240" s="36" t="str">
        <f>Меню.!C240</f>
        <v>кг</v>
      </c>
      <c r="D240" s="124">
        <f>Меню.!R240</f>
        <v>5.6250000000000009</v>
      </c>
      <c r="E240" s="36">
        <f>Меню.!S240</f>
        <v>400</v>
      </c>
      <c r="F240" s="38">
        <f t="shared" si="4"/>
        <v>2250.0000000000005</v>
      </c>
    </row>
    <row r="241" spans="1:14" s="28" customFormat="1" ht="17.25" customHeight="1" x14ac:dyDescent="0.3">
      <c r="A241" s="36">
        <f>Меню.!A241</f>
        <v>38</v>
      </c>
      <c r="B241" s="37" t="str">
        <f>Меню.!B241</f>
        <v>Шәй</v>
      </c>
      <c r="C241" s="36" t="str">
        <f>Меню.!C241</f>
        <v>кг</v>
      </c>
      <c r="D241" s="124">
        <f>Меню.!R241</f>
        <v>0.15</v>
      </c>
      <c r="E241" s="36">
        <f>Меню.!S241</f>
        <v>1000</v>
      </c>
      <c r="F241" s="38">
        <f>D241*E241</f>
        <v>150</v>
      </c>
    </row>
    <row r="242" spans="1:14" s="25" customFormat="1" ht="17.25" customHeight="1" x14ac:dyDescent="0.3">
      <c r="A242" s="31"/>
      <c r="B242" s="39" t="str">
        <f>Меню.!B242</f>
        <v xml:space="preserve">Тамақтың шығымы </v>
      </c>
      <c r="C242" s="31"/>
      <c r="D242" s="125"/>
      <c r="E242" s="40"/>
      <c r="F242" s="40">
        <f>SUM(F204:F241)</f>
        <v>37499.25</v>
      </c>
    </row>
    <row r="243" spans="1:14" s="25" customFormat="1" ht="17.25" customHeight="1" x14ac:dyDescent="0.3">
      <c r="A243" s="160"/>
      <c r="B243" s="163"/>
      <c r="C243" s="160"/>
      <c r="D243" s="122"/>
      <c r="E243" s="164"/>
      <c r="F243" s="164"/>
    </row>
    <row r="244" spans="1:14" s="25" customFormat="1" ht="17.25" customHeight="1" x14ac:dyDescent="0.3">
      <c r="A244" s="160" t="s">
        <v>157</v>
      </c>
      <c r="B244" s="163"/>
      <c r="C244" s="160"/>
      <c r="D244" s="122"/>
      <c r="E244" s="164"/>
      <c r="F244" s="164"/>
    </row>
    <row r="245" spans="1:14" s="25" customFormat="1" ht="17.25" customHeight="1" x14ac:dyDescent="0.3">
      <c r="A245" s="160"/>
      <c r="B245" s="163"/>
      <c r="C245" s="160"/>
      <c r="D245" s="122"/>
      <c r="E245" s="164"/>
      <c r="F245" s="164"/>
    </row>
    <row r="246" spans="1:14" s="28" customFormat="1" ht="16.5" customHeight="1" x14ac:dyDescent="0.3">
      <c r="A246" s="71"/>
      <c r="B246" s="71"/>
      <c r="C246" s="71"/>
      <c r="D246" s="127"/>
      <c r="E246" s="71"/>
      <c r="F246" s="71"/>
      <c r="G246" s="25"/>
      <c r="H246" s="25"/>
      <c r="I246" s="25"/>
      <c r="J246" s="25"/>
      <c r="K246" s="25"/>
      <c r="L246" s="25"/>
      <c r="M246" s="25"/>
      <c r="N246" s="25"/>
    </row>
    <row r="247" spans="1:14" s="28" customFormat="1" ht="21" customHeight="1" x14ac:dyDescent="0.3">
      <c r="A247" s="1"/>
      <c r="B247" s="1"/>
      <c r="C247" s="195" t="s">
        <v>23</v>
      </c>
      <c r="D247" s="195"/>
      <c r="E247" s="1"/>
      <c r="F247" s="1"/>
      <c r="G247" s="66"/>
      <c r="H247" s="66"/>
      <c r="I247" s="66"/>
      <c r="J247" s="66"/>
      <c r="K247" s="66"/>
      <c r="L247" s="66"/>
      <c r="M247" s="66"/>
      <c r="N247" s="66"/>
    </row>
    <row r="248" spans="1:14" s="28" customFormat="1" ht="16.5" customHeight="1" x14ac:dyDescent="0.3">
      <c r="A248" s="1"/>
      <c r="B248" s="1"/>
      <c r="C248" s="64"/>
      <c r="D248" s="121"/>
      <c r="E248" s="1"/>
      <c r="F248" s="1"/>
      <c r="G248" s="30"/>
    </row>
    <row r="249" spans="1:14" s="28" customFormat="1" ht="20.399999999999999" customHeight="1" x14ac:dyDescent="0.3">
      <c r="A249" s="196" t="s">
        <v>148</v>
      </c>
      <c r="B249" s="196"/>
      <c r="C249" s="196"/>
      <c r="D249" s="196"/>
      <c r="E249" s="196"/>
      <c r="F249" s="196"/>
      <c r="G249" s="30"/>
    </row>
    <row r="250" spans="1:14" ht="20.399999999999999" customHeight="1" x14ac:dyDescent="0.3">
      <c r="A250" s="52" t="s">
        <v>58</v>
      </c>
      <c r="B250" s="52"/>
      <c r="C250" s="112">
        <f>Меню.!D249</f>
        <v>75</v>
      </c>
      <c r="D250" s="197" t="str">
        <f>Меню.!A248</f>
        <v>20.09.2023 жылға берілген азық -түлік</v>
      </c>
      <c r="E250" s="197"/>
      <c r="F250" s="197"/>
      <c r="H250" s="1"/>
    </row>
    <row r="251" spans="1:14" ht="34.950000000000003" customHeight="1" x14ac:dyDescent="0.3">
      <c r="A251" s="31" t="s">
        <v>19</v>
      </c>
      <c r="B251" s="32" t="s">
        <v>27</v>
      </c>
      <c r="C251" s="33" t="s">
        <v>28</v>
      </c>
      <c r="D251" s="123" t="s">
        <v>16</v>
      </c>
      <c r="E251" s="32" t="s">
        <v>17</v>
      </c>
      <c r="F251" s="32" t="s">
        <v>18</v>
      </c>
      <c r="H251" s="1"/>
    </row>
    <row r="252" spans="1:14" s="28" customFormat="1" ht="16.8" x14ac:dyDescent="0.3">
      <c r="A252" s="34">
        <v>1</v>
      </c>
      <c r="B252" s="35">
        <v>2</v>
      </c>
      <c r="C252" s="35">
        <v>3</v>
      </c>
      <c r="D252" s="35">
        <v>4</v>
      </c>
      <c r="E252" s="35">
        <v>5</v>
      </c>
      <c r="F252" s="35">
        <v>6</v>
      </c>
      <c r="G252" s="25"/>
      <c r="H252" s="25"/>
    </row>
    <row r="253" spans="1:14" s="28" customFormat="1" ht="15" customHeight="1" x14ac:dyDescent="0.3">
      <c r="A253" s="36">
        <f>Меню.!A253</f>
        <v>1</v>
      </c>
      <c r="B253" s="37" t="str">
        <f>Меню.!B253</f>
        <v>Айран</v>
      </c>
      <c r="C253" s="36" t="str">
        <f>Меню.!C253</f>
        <v>литр</v>
      </c>
      <c r="D253" s="124">
        <f>Меню.!R253</f>
        <v>0</v>
      </c>
      <c r="E253" s="36">
        <f>Меню.!S253</f>
        <v>350</v>
      </c>
      <c r="F253" s="38">
        <f>D253*E253</f>
        <v>0</v>
      </c>
      <c r="G253" s="52"/>
      <c r="H253" s="52"/>
    </row>
    <row r="254" spans="1:14" s="30" customFormat="1" ht="22.5" customHeight="1" x14ac:dyDescent="0.3">
      <c r="A254" s="36">
        <f>Меню.!A254</f>
        <v>2</v>
      </c>
      <c r="B254" s="37" t="str">
        <f>Меню.!B254</f>
        <v>Алма</v>
      </c>
      <c r="C254" s="36" t="str">
        <f>Меню.!C254</f>
        <v>кг</v>
      </c>
      <c r="D254" s="124">
        <f>Меню.!R254</f>
        <v>0</v>
      </c>
      <c r="E254" s="36">
        <f>Меню.!S254</f>
        <v>300</v>
      </c>
      <c r="F254" s="38">
        <f t="shared" ref="F254:F289" si="5">D254*E254</f>
        <v>0</v>
      </c>
      <c r="G254" s="67"/>
    </row>
    <row r="255" spans="1:14" s="28" customFormat="1" ht="18" customHeight="1" x14ac:dyDescent="0.3">
      <c r="A255" s="36">
        <f>Меню.!A255</f>
        <v>3</v>
      </c>
      <c r="B255" s="37" t="str">
        <f>Меню.!B255</f>
        <v>Банан</v>
      </c>
      <c r="C255" s="36" t="str">
        <f>Меню.!C255</f>
        <v>шт</v>
      </c>
      <c r="D255" s="124">
        <f>Меню.!R255</f>
        <v>0</v>
      </c>
      <c r="E255" s="36">
        <f>Меню.!S255</f>
        <v>90</v>
      </c>
      <c r="F255" s="38">
        <f t="shared" si="5"/>
        <v>0</v>
      </c>
      <c r="G255" s="30"/>
    </row>
    <row r="256" spans="1:14" s="28" customFormat="1" ht="17.25" customHeight="1" x14ac:dyDescent="0.3">
      <c r="A256" s="36">
        <f>Меню.!A256</f>
        <v>4</v>
      </c>
      <c r="B256" s="37" t="str">
        <f>Меню.!B256</f>
        <v>Булочка пирог</v>
      </c>
      <c r="C256" s="36" t="str">
        <f>Меню.!C256</f>
        <v>шт</v>
      </c>
      <c r="D256" s="124">
        <f>Меню.!R256</f>
        <v>0</v>
      </c>
      <c r="E256" s="36">
        <f>Меню.!S256</f>
        <v>30</v>
      </c>
      <c r="F256" s="38">
        <f t="shared" si="5"/>
        <v>0</v>
      </c>
    </row>
    <row r="257" spans="1:6" s="28" customFormat="1" ht="17.25" customHeight="1" x14ac:dyDescent="0.3">
      <c r="A257" s="36">
        <f>Меню.!A257</f>
        <v>5</v>
      </c>
      <c r="B257" s="37" t="str">
        <f>Меню.!B257</f>
        <v>Витамин</v>
      </c>
      <c r="C257" s="36" t="str">
        <f>Меню.!C257</f>
        <v>шт</v>
      </c>
      <c r="D257" s="124">
        <f>Меню.!R257</f>
        <v>0</v>
      </c>
      <c r="E257" s="36">
        <f>Меню.!S257</f>
        <v>25</v>
      </c>
      <c r="F257" s="38">
        <f t="shared" si="5"/>
        <v>0</v>
      </c>
    </row>
    <row r="258" spans="1:6" s="28" customFormat="1" ht="17.25" customHeight="1" x14ac:dyDescent="0.3">
      <c r="A258" s="36">
        <f>Меню.!A258</f>
        <v>6</v>
      </c>
      <c r="B258" s="37" t="str">
        <f>Меню.!B258</f>
        <v>Нохат</v>
      </c>
      <c r="C258" s="36" t="str">
        <f>Меню.!C258</f>
        <v>кг</v>
      </c>
      <c r="D258" s="124">
        <f>Меню.!R258</f>
        <v>0</v>
      </c>
      <c r="E258" s="36">
        <f>Меню.!S258</f>
        <v>350</v>
      </c>
      <c r="F258" s="38">
        <f t="shared" si="5"/>
        <v>0</v>
      </c>
    </row>
    <row r="259" spans="1:6" s="28" customFormat="1" ht="17.25" customHeight="1" x14ac:dyDescent="0.3">
      <c r="A259" s="36">
        <f>Меню.!A259</f>
        <v>7</v>
      </c>
      <c r="B259" s="37" t="str">
        <f>Меню.!B259</f>
        <v>Гречка</v>
      </c>
      <c r="C259" s="36" t="str">
        <f>Меню.!C259</f>
        <v>кг</v>
      </c>
      <c r="D259" s="124">
        <f>Меню.!R259</f>
        <v>1.5</v>
      </c>
      <c r="E259" s="36">
        <f>Меню.!S259</f>
        <v>400</v>
      </c>
      <c r="F259" s="38">
        <f t="shared" si="5"/>
        <v>600</v>
      </c>
    </row>
    <row r="260" spans="1:6" s="28" customFormat="1" ht="17.25" customHeight="1" x14ac:dyDescent="0.3">
      <c r="A260" s="36">
        <f>Меню.!A260</f>
        <v>8</v>
      </c>
      <c r="B260" s="37" t="str">
        <f>Меню.!B260</f>
        <v>Ет</v>
      </c>
      <c r="C260" s="36" t="str">
        <f>Меню.!C260</f>
        <v>кг</v>
      </c>
      <c r="D260" s="124">
        <f>Меню.!R260</f>
        <v>8.25</v>
      </c>
      <c r="E260" s="36">
        <f>Меню.!S260</f>
        <v>2600</v>
      </c>
      <c r="F260" s="38">
        <f>D260*E260</f>
        <v>21450</v>
      </c>
    </row>
    <row r="261" spans="1:6" s="28" customFormat="1" ht="17.25" customHeight="1" x14ac:dyDescent="0.3">
      <c r="A261" s="36">
        <f>Меню.!A261</f>
        <v>9</v>
      </c>
      <c r="B261" s="37" t="str">
        <f>Меню.!B261</f>
        <v>Жүзім</v>
      </c>
      <c r="C261" s="36" t="str">
        <f>Меню.!C261</f>
        <v>кг</v>
      </c>
      <c r="D261" s="124">
        <f>Меню.!R261</f>
        <v>0</v>
      </c>
      <c r="E261" s="36">
        <f>Меню.!S261</f>
        <v>500</v>
      </c>
      <c r="F261" s="38">
        <f t="shared" si="5"/>
        <v>0</v>
      </c>
    </row>
    <row r="262" spans="1:6" s="28" customFormat="1" ht="17.25" customHeight="1" x14ac:dyDescent="0.3">
      <c r="A262" s="36">
        <f>Меню.!A262</f>
        <v>10</v>
      </c>
      <c r="B262" s="37" t="str">
        <f>Меню.!B262</f>
        <v>Жұмыртқа</v>
      </c>
      <c r="C262" s="36" t="str">
        <f>Меню.!C262</f>
        <v>шт</v>
      </c>
      <c r="D262" s="124">
        <f>Меню.!R262</f>
        <v>1.5</v>
      </c>
      <c r="E262" s="36">
        <f>Меню.!S262</f>
        <v>50</v>
      </c>
      <c r="F262" s="38">
        <f t="shared" si="5"/>
        <v>75</v>
      </c>
    </row>
    <row r="263" spans="1:6" s="28" customFormat="1" ht="17.25" customHeight="1" x14ac:dyDescent="0.3">
      <c r="A263" s="36">
        <f>Меню.!A263</f>
        <v>11</v>
      </c>
      <c r="B263" s="37" t="str">
        <f>Меню.!B263</f>
        <v>Какао</v>
      </c>
      <c r="C263" s="36" t="str">
        <f>Меню.!C263</f>
        <v>кг</v>
      </c>
      <c r="D263" s="124">
        <f>Меню.!R263</f>
        <v>0</v>
      </c>
      <c r="E263" s="36">
        <f>Меню.!S263</f>
        <v>1500</v>
      </c>
      <c r="F263" s="38">
        <f t="shared" si="5"/>
        <v>0</v>
      </c>
    </row>
    <row r="264" spans="1:6" s="28" customFormat="1" ht="17.25" customHeight="1" x14ac:dyDescent="0.3">
      <c r="A264" s="36">
        <f>Меню.!A264</f>
        <v>12</v>
      </c>
      <c r="B264" s="37" t="str">
        <f>Меню.!B264</f>
        <v>Картоп</v>
      </c>
      <c r="C264" s="36" t="str">
        <f>Меню.!C264</f>
        <v>кг</v>
      </c>
      <c r="D264" s="124">
        <f>Меню.!R264</f>
        <v>3</v>
      </c>
      <c r="E264" s="36">
        <f>Меню.!S264</f>
        <v>180</v>
      </c>
      <c r="F264" s="38">
        <f t="shared" si="5"/>
        <v>540</v>
      </c>
    </row>
    <row r="265" spans="1:6" s="28" customFormat="1" ht="17.25" customHeight="1" x14ac:dyDescent="0.3">
      <c r="A265" s="36">
        <f>Меню.!A265</f>
        <v>13</v>
      </c>
      <c r="B265" s="37" t="str">
        <f>Меню.!B265</f>
        <v>Кәмпіт</v>
      </c>
      <c r="C265" s="36" t="str">
        <f>Меню.!C265</f>
        <v>кг</v>
      </c>
      <c r="D265" s="124">
        <f>Меню.!R265</f>
        <v>0</v>
      </c>
      <c r="E265" s="36">
        <f>Меню.!S265</f>
        <v>750</v>
      </c>
      <c r="F265" s="38">
        <f t="shared" si="5"/>
        <v>0</v>
      </c>
    </row>
    <row r="266" spans="1:6" s="28" customFormat="1" ht="17.25" customHeight="1" x14ac:dyDescent="0.3">
      <c r="A266" s="36">
        <f>Меню.!A266</f>
        <v>14</v>
      </c>
      <c r="B266" s="37" t="str">
        <f>Меню.!B266</f>
        <v xml:space="preserve">Курпалар </v>
      </c>
      <c r="C266" s="36" t="str">
        <f>Меню.!C266</f>
        <v>кг</v>
      </c>
      <c r="D266" s="124">
        <f>Меню.!R266</f>
        <v>0</v>
      </c>
      <c r="E266" s="36">
        <f>Меню.!S266</f>
        <v>250</v>
      </c>
      <c r="F266" s="38">
        <f t="shared" si="5"/>
        <v>0</v>
      </c>
    </row>
    <row r="267" spans="1:6" s="28" customFormat="1" ht="17.25" customHeight="1" x14ac:dyDescent="0.3">
      <c r="A267" s="36">
        <f>Меню.!A267</f>
        <v>15</v>
      </c>
      <c r="B267" s="37" t="str">
        <f>Меню.!B267</f>
        <v>Күріш</v>
      </c>
      <c r="C267" s="36" t="str">
        <f>Меню.!C267</f>
        <v>кг</v>
      </c>
      <c r="D267" s="124">
        <f>Меню.!R267</f>
        <v>0</v>
      </c>
      <c r="E267" s="36">
        <f>Меню.!S267</f>
        <v>450</v>
      </c>
      <c r="F267" s="38">
        <f t="shared" si="5"/>
        <v>0</v>
      </c>
    </row>
    <row r="268" spans="1:6" s="28" customFormat="1" ht="17.25" customHeight="1" x14ac:dyDescent="0.3">
      <c r="A268" s="36">
        <f>Меню.!A268</f>
        <v>16</v>
      </c>
      <c r="B268" s="37" t="str">
        <f>Меню.!B268</f>
        <v>Бидай көже</v>
      </c>
      <c r="C268" s="36" t="str">
        <f>Меню.!C268</f>
        <v>кг</v>
      </c>
      <c r="D268" s="124">
        <f>Меню.!R268</f>
        <v>0</v>
      </c>
      <c r="E268" s="36">
        <f>Меню.!S268</f>
        <v>400</v>
      </c>
      <c r="F268" s="38">
        <f t="shared" si="5"/>
        <v>0</v>
      </c>
    </row>
    <row r="269" spans="1:6" s="28" customFormat="1" ht="17.25" customHeight="1" x14ac:dyDescent="0.3">
      <c r="A269" s="36">
        <f>Меню.!A269</f>
        <v>17</v>
      </c>
      <c r="B269" s="37" t="str">
        <f>Меню.!B269</f>
        <v>Қурғақ жеміс</v>
      </c>
      <c r="C269" s="36" t="str">
        <f>Меню.!C269</f>
        <v>кг</v>
      </c>
      <c r="D269" s="124">
        <f>Меню.!R269</f>
        <v>3</v>
      </c>
      <c r="E269" s="36">
        <f>Меню.!S269</f>
        <v>600</v>
      </c>
      <c r="F269" s="38">
        <f t="shared" si="5"/>
        <v>1800</v>
      </c>
    </row>
    <row r="270" spans="1:6" s="28" customFormat="1" ht="17.25" customHeight="1" x14ac:dyDescent="0.3">
      <c r="A270" s="36">
        <f>Меню.!A270</f>
        <v>18</v>
      </c>
      <c r="B270" s="37" t="str">
        <f>Меню.!B270</f>
        <v>Құм шекер</v>
      </c>
      <c r="C270" s="36" t="str">
        <f>Меню.!C270</f>
        <v>кг</v>
      </c>
      <c r="D270" s="124">
        <f>Меню.!R270</f>
        <v>2.25</v>
      </c>
      <c r="E270" s="36">
        <f>Меню.!S270</f>
        <v>460</v>
      </c>
      <c r="F270" s="38">
        <f t="shared" si="5"/>
        <v>1035</v>
      </c>
    </row>
    <row r="271" spans="1:6" s="28" customFormat="1" ht="17.25" customHeight="1" x14ac:dyDescent="0.3">
      <c r="A271" s="36">
        <f>Меню.!A271</f>
        <v>19</v>
      </c>
      <c r="B271" s="37" t="str">
        <f>Меню.!B271</f>
        <v>Қызылша</v>
      </c>
      <c r="C271" s="36" t="str">
        <f>Меню.!C271</f>
        <v>кг</v>
      </c>
      <c r="D271" s="124">
        <f>Меню.!R271</f>
        <v>0</v>
      </c>
      <c r="E271" s="36">
        <f>Меню.!S271</f>
        <v>300</v>
      </c>
      <c r="F271" s="38">
        <f t="shared" si="5"/>
        <v>0</v>
      </c>
    </row>
    <row r="272" spans="1:6" s="28" customFormat="1" ht="17.25" customHeight="1" x14ac:dyDescent="0.3">
      <c r="A272" s="36">
        <f>Меню.!A272</f>
        <v>20</v>
      </c>
      <c r="B272" s="37" t="str">
        <f>Меню.!B272</f>
        <v>Ловия</v>
      </c>
      <c r="C272" s="36" t="str">
        <f>Меню.!C272</f>
        <v>кг</v>
      </c>
      <c r="D272" s="124">
        <f>Меню.!R272</f>
        <v>0</v>
      </c>
      <c r="E272" s="36">
        <f>Меню.!S272</f>
        <v>300</v>
      </c>
      <c r="F272" s="38">
        <f t="shared" si="5"/>
        <v>0</v>
      </c>
    </row>
    <row r="273" spans="1:6" s="28" customFormat="1" ht="17.25" customHeight="1" x14ac:dyDescent="0.3">
      <c r="A273" s="36">
        <f>Меню.!A273</f>
        <v>21</v>
      </c>
      <c r="B273" s="37" t="str">
        <f>Меню.!B273</f>
        <v>Макарон</v>
      </c>
      <c r="C273" s="36" t="str">
        <f>Меню.!C273</f>
        <v>кг</v>
      </c>
      <c r="D273" s="124">
        <f>Меню.!R273</f>
        <v>2.25</v>
      </c>
      <c r="E273" s="36">
        <f>Меню.!S273</f>
        <v>350</v>
      </c>
      <c r="F273" s="38">
        <f t="shared" si="5"/>
        <v>787.5</v>
      </c>
    </row>
    <row r="274" spans="1:6" s="28" customFormat="1" ht="17.25" customHeight="1" x14ac:dyDescent="0.3">
      <c r="A274" s="36">
        <f>Меню.!A274</f>
        <v>22</v>
      </c>
      <c r="B274" s="37" t="str">
        <f>Меню.!B274</f>
        <v>Маш</v>
      </c>
      <c r="C274" s="36" t="str">
        <f>Меню.!C274</f>
        <v>кг</v>
      </c>
      <c r="D274" s="124">
        <f>Меню.!R274</f>
        <v>0</v>
      </c>
      <c r="E274" s="36">
        <f>Меню.!S274</f>
        <v>400</v>
      </c>
      <c r="F274" s="38">
        <f t="shared" si="5"/>
        <v>0</v>
      </c>
    </row>
    <row r="275" spans="1:6" s="28" customFormat="1" ht="17.25" customHeight="1" x14ac:dyDescent="0.3">
      <c r="A275" s="36">
        <f>Меню.!A275</f>
        <v>23</v>
      </c>
      <c r="B275" s="37" t="str">
        <f>Меню.!B275</f>
        <v>Нан</v>
      </c>
      <c r="C275" s="36" t="str">
        <f>Меню.!C275</f>
        <v>кг</v>
      </c>
      <c r="D275" s="124">
        <f>Меню.!R275</f>
        <v>8.25</v>
      </c>
      <c r="E275" s="36">
        <f>Меню.!S275</f>
        <v>95</v>
      </c>
      <c r="F275" s="38">
        <f t="shared" si="5"/>
        <v>783.75</v>
      </c>
    </row>
    <row r="276" spans="1:6" s="28" customFormat="1" ht="17.25" customHeight="1" x14ac:dyDescent="0.3">
      <c r="A276" s="36">
        <f>Меню.!A276</f>
        <v>24</v>
      </c>
      <c r="B276" s="37" t="str">
        <f>Меню.!B276</f>
        <v>Өсімдік май</v>
      </c>
      <c r="C276" s="36" t="str">
        <f>Меню.!C276</f>
        <v>литр</v>
      </c>
      <c r="D276" s="124">
        <f>Меню.!R276</f>
        <v>0.9</v>
      </c>
      <c r="E276" s="36">
        <f>Меню.!S276</f>
        <v>520</v>
      </c>
      <c r="F276" s="38">
        <f t="shared" si="5"/>
        <v>468</v>
      </c>
    </row>
    <row r="277" spans="1:6" s="28" customFormat="1" ht="17.25" customHeight="1" x14ac:dyDescent="0.3">
      <c r="A277" s="36">
        <f>Меню.!A277</f>
        <v>25</v>
      </c>
      <c r="B277" s="37" t="str">
        <f>Меню.!B277</f>
        <v>Перловка</v>
      </c>
      <c r="C277" s="36" t="str">
        <f>Меню.!C277</f>
        <v>кг</v>
      </c>
      <c r="D277" s="124">
        <f>Меню.!R277</f>
        <v>0</v>
      </c>
      <c r="E277" s="36">
        <f>Меню.!S277</f>
        <v>200</v>
      </c>
      <c r="F277" s="38">
        <f t="shared" si="5"/>
        <v>0</v>
      </c>
    </row>
    <row r="278" spans="1:6" s="28" customFormat="1" ht="17.25" customHeight="1" x14ac:dyDescent="0.3">
      <c r="A278" s="36">
        <f>Меню.!A278</f>
        <v>26</v>
      </c>
      <c r="B278" s="37" t="str">
        <f>Меню.!B278</f>
        <v>Пияз</v>
      </c>
      <c r="C278" s="36" t="str">
        <f>Меню.!C278</f>
        <v>кг</v>
      </c>
      <c r="D278" s="124">
        <f>Меню.!R278</f>
        <v>3.3750000000000004</v>
      </c>
      <c r="E278" s="36">
        <f>Меню.!S278</f>
        <v>100</v>
      </c>
      <c r="F278" s="38">
        <f t="shared" si="5"/>
        <v>337.50000000000006</v>
      </c>
    </row>
    <row r="279" spans="1:6" s="28" customFormat="1" ht="17.25" customHeight="1" x14ac:dyDescent="0.3">
      <c r="A279" s="36">
        <f>Меню.!A279</f>
        <v>27</v>
      </c>
      <c r="B279" s="37" t="str">
        <f>Меню.!B279</f>
        <v>Пішіне</v>
      </c>
      <c r="C279" s="36" t="str">
        <f>Меню.!C279</f>
        <v>кг</v>
      </c>
      <c r="D279" s="124">
        <f>Меню.!R279</f>
        <v>0</v>
      </c>
      <c r="E279" s="36">
        <f>Меню.!S279</f>
        <v>420</v>
      </c>
      <c r="F279" s="38">
        <f t="shared" si="5"/>
        <v>0</v>
      </c>
    </row>
    <row r="280" spans="1:6" s="28" customFormat="1" ht="17.25" customHeight="1" x14ac:dyDescent="0.3">
      <c r="A280" s="36">
        <f>Меню.!A280</f>
        <v>28</v>
      </c>
      <c r="B280" s="37" t="str">
        <f>Меню.!B280</f>
        <v>Сары май,Сүзбе</v>
      </c>
      <c r="C280" s="36" t="str">
        <f>Меню.!C280</f>
        <v>кг</v>
      </c>
      <c r="D280" s="124">
        <f>Меню.!R280</f>
        <v>1.9500000000000002</v>
      </c>
      <c r="E280" s="36">
        <f>Меню.!S280</f>
        <v>800</v>
      </c>
      <c r="F280" s="38">
        <f t="shared" si="5"/>
        <v>1560.0000000000002</v>
      </c>
    </row>
    <row r="281" spans="1:6" s="28" customFormat="1" ht="17.25" customHeight="1" x14ac:dyDescent="0.3">
      <c r="A281" s="36">
        <f>Меню.!A281</f>
        <v>29</v>
      </c>
      <c r="B281" s="37" t="str">
        <f>Меню.!B281</f>
        <v>Сасиска</v>
      </c>
      <c r="C281" s="36" t="str">
        <f>Меню.!C281</f>
        <v>шт</v>
      </c>
      <c r="D281" s="124">
        <f>Меню.!R281</f>
        <v>0</v>
      </c>
      <c r="E281" s="36">
        <f>Меню.!S281</f>
        <v>100</v>
      </c>
      <c r="F281" s="38">
        <f t="shared" si="5"/>
        <v>0</v>
      </c>
    </row>
    <row r="282" spans="1:6" s="28" customFormat="1" ht="17.25" customHeight="1" x14ac:dyDescent="0.3">
      <c r="A282" s="36">
        <f>Меню.!A282</f>
        <v>30</v>
      </c>
      <c r="B282" s="37" t="str">
        <f>Меню.!B282</f>
        <v>Сәбіз</v>
      </c>
      <c r="C282" s="36" t="str">
        <f>Меню.!C282</f>
        <v>кг</v>
      </c>
      <c r="D282" s="124">
        <f>Меню.!R282</f>
        <v>0.9</v>
      </c>
      <c r="E282" s="36">
        <f>Меню.!S282</f>
        <v>200</v>
      </c>
      <c r="F282" s="38">
        <f t="shared" si="5"/>
        <v>180</v>
      </c>
    </row>
    <row r="283" spans="1:6" s="28" customFormat="1" ht="17.25" customHeight="1" x14ac:dyDescent="0.3">
      <c r="A283" s="36">
        <f>Меню.!A283</f>
        <v>31</v>
      </c>
      <c r="B283" s="37" t="str">
        <f>Меню.!B283</f>
        <v>Сүт</v>
      </c>
      <c r="C283" s="36" t="str">
        <f>Меню.!C283</f>
        <v>литр</v>
      </c>
      <c r="D283" s="124">
        <f>Меню.!R283</f>
        <v>30.750000000000004</v>
      </c>
      <c r="E283" s="36">
        <f>Меню.!S283</f>
        <v>180</v>
      </c>
      <c r="F283" s="38">
        <f t="shared" si="5"/>
        <v>5535.0000000000009</v>
      </c>
    </row>
    <row r="284" spans="1:6" s="28" customFormat="1" ht="17.25" customHeight="1" x14ac:dyDescent="0.3">
      <c r="A284" s="36">
        <f>Меню.!A284</f>
        <v>32</v>
      </c>
      <c r="B284" s="37" t="str">
        <f>Меню.!B284</f>
        <v xml:space="preserve">Тамат </v>
      </c>
      <c r="C284" s="36" t="str">
        <f>Меню.!C284</f>
        <v>литр</v>
      </c>
      <c r="D284" s="124">
        <f>Меню.!R284</f>
        <v>0.22500000000000001</v>
      </c>
      <c r="E284" s="36">
        <f>Меню.!S284</f>
        <v>600</v>
      </c>
      <c r="F284" s="38">
        <f t="shared" si="5"/>
        <v>135</v>
      </c>
    </row>
    <row r="285" spans="1:6" s="28" customFormat="1" ht="17.25" customHeight="1" x14ac:dyDescent="0.3">
      <c r="A285" s="36">
        <f>Меню.!A285</f>
        <v>33</v>
      </c>
      <c r="B285" s="37" t="str">
        <f>Меню.!B285</f>
        <v>Тары</v>
      </c>
      <c r="C285" s="36" t="str">
        <f>Меню.!C285</f>
        <v>кг</v>
      </c>
      <c r="D285" s="124">
        <f>Меню.!R285</f>
        <v>0</v>
      </c>
      <c r="E285" s="36">
        <f>Меню.!S285</f>
        <v>500</v>
      </c>
      <c r="F285" s="38">
        <f t="shared" si="5"/>
        <v>0</v>
      </c>
    </row>
    <row r="286" spans="1:6" s="28" customFormat="1" ht="17.25" customHeight="1" x14ac:dyDescent="0.3">
      <c r="A286" s="36">
        <f>Меню.!A286</f>
        <v>34</v>
      </c>
      <c r="B286" s="37" t="str">
        <f>Меню.!B286</f>
        <v xml:space="preserve"> қияр</v>
      </c>
      <c r="C286" s="36" t="str">
        <f>Меню.!C286</f>
        <v>кг</v>
      </c>
      <c r="D286" s="124">
        <f>Меню.!R286</f>
        <v>0</v>
      </c>
      <c r="E286" s="36">
        <f>Меню.!S286</f>
        <v>200</v>
      </c>
      <c r="F286" s="38">
        <f t="shared" si="5"/>
        <v>0</v>
      </c>
    </row>
    <row r="287" spans="1:6" s="28" customFormat="1" ht="17.25" customHeight="1" x14ac:dyDescent="0.3">
      <c r="A287" s="36">
        <f>Меню.!A287</f>
        <v>35</v>
      </c>
      <c r="B287" s="37" t="str">
        <f>Меню.!B287</f>
        <v xml:space="preserve"> қызанақ</v>
      </c>
      <c r="C287" s="36" t="str">
        <f>Меню.!C287</f>
        <v>кг</v>
      </c>
      <c r="D287" s="124">
        <f>Меню.!R287</f>
        <v>0</v>
      </c>
      <c r="E287" s="36">
        <f>Меню.!S287</f>
        <v>250</v>
      </c>
      <c r="F287" s="38">
        <f t="shared" si="5"/>
        <v>0</v>
      </c>
    </row>
    <row r="288" spans="1:6" s="28" customFormat="1" ht="17.25" customHeight="1" x14ac:dyDescent="0.3">
      <c r="A288" s="36">
        <f>Меню.!A288</f>
        <v>36</v>
      </c>
      <c r="B288" s="37" t="str">
        <f>Меню.!B288</f>
        <v>Тұз</v>
      </c>
      <c r="C288" s="36" t="str">
        <f>Меню.!C288</f>
        <v>кг</v>
      </c>
      <c r="D288" s="124">
        <f>Меню.!R288</f>
        <v>0.375</v>
      </c>
      <c r="E288" s="36">
        <f>Меню.!S288</f>
        <v>100</v>
      </c>
      <c r="F288" s="38">
        <f t="shared" si="5"/>
        <v>37.5</v>
      </c>
    </row>
    <row r="289" spans="1:8" s="28" customFormat="1" ht="17.25" customHeight="1" x14ac:dyDescent="0.3">
      <c r="A289" s="36">
        <f>Меню.!A289</f>
        <v>37</v>
      </c>
      <c r="B289" s="37" t="str">
        <f>Меню.!B289</f>
        <v>Ұн</v>
      </c>
      <c r="C289" s="36" t="str">
        <f>Меню.!C289</f>
        <v>кг</v>
      </c>
      <c r="D289" s="124">
        <f>Меню.!R289</f>
        <v>5.2500000000000009</v>
      </c>
      <c r="E289" s="36">
        <f>Меню.!S289</f>
        <v>400</v>
      </c>
      <c r="F289" s="38">
        <f t="shared" si="5"/>
        <v>2100.0000000000005</v>
      </c>
    </row>
    <row r="290" spans="1:8" s="28" customFormat="1" ht="17.25" customHeight="1" x14ac:dyDescent="0.3">
      <c r="A290" s="36">
        <f>Меню.!A290</f>
        <v>38</v>
      </c>
      <c r="B290" s="37" t="str">
        <f>Меню.!B290</f>
        <v>Шәй</v>
      </c>
      <c r="C290" s="36" t="str">
        <f>Меню.!C290</f>
        <v>кг</v>
      </c>
      <c r="D290" s="124">
        <f>Меню.!R290</f>
        <v>7.4999999999999997E-2</v>
      </c>
      <c r="E290" s="36">
        <f>Меню.!S290</f>
        <v>1000</v>
      </c>
      <c r="F290" s="38">
        <f>D290*E290</f>
        <v>75</v>
      </c>
    </row>
    <row r="291" spans="1:8" s="28" customFormat="1" ht="17.25" customHeight="1" x14ac:dyDescent="0.3">
      <c r="A291" s="31"/>
      <c r="B291" s="39" t="str">
        <f>Меню.!B291</f>
        <v xml:space="preserve">Тамақтың шығымы </v>
      </c>
      <c r="C291" s="31"/>
      <c r="D291" s="125"/>
      <c r="E291" s="40"/>
      <c r="F291" s="40">
        <f>SUM(F253:F290)</f>
        <v>37499.25</v>
      </c>
    </row>
    <row r="292" spans="1:8" s="28" customFormat="1" ht="17.25" customHeight="1" x14ac:dyDescent="0.3">
      <c r="A292" s="160" t="s">
        <v>114</v>
      </c>
      <c r="B292" s="163"/>
      <c r="C292" s="160"/>
      <c r="D292" s="122"/>
      <c r="E292" s="164"/>
      <c r="F292" s="164"/>
    </row>
    <row r="293" spans="1:8" s="28" customFormat="1" ht="17.25" customHeight="1" x14ac:dyDescent="0.3">
      <c r="A293" s="160" t="s">
        <v>158</v>
      </c>
      <c r="B293" s="163"/>
      <c r="C293" s="160"/>
      <c r="D293" s="122"/>
      <c r="E293" s="164"/>
      <c r="F293" s="164"/>
    </row>
    <row r="294" spans="1:8" s="28" customFormat="1" ht="17.25" customHeight="1" x14ac:dyDescent="0.3">
      <c r="A294" s="160"/>
      <c r="B294" s="163"/>
      <c r="C294" s="160"/>
      <c r="D294" s="122"/>
      <c r="E294" s="164"/>
      <c r="F294" s="164"/>
    </row>
    <row r="295" spans="1:8" s="28" customFormat="1" ht="17.25" customHeight="1" x14ac:dyDescent="0.3">
      <c r="A295" s="71"/>
      <c r="B295" s="71"/>
      <c r="C295" s="71"/>
      <c r="D295" s="127"/>
      <c r="E295" s="71"/>
      <c r="F295" s="71"/>
    </row>
    <row r="296" spans="1:8" s="28" customFormat="1" ht="17.25" customHeight="1" x14ac:dyDescent="0.3">
      <c r="A296" s="1"/>
      <c r="B296" s="1"/>
      <c r="C296" s="195" t="s">
        <v>23</v>
      </c>
      <c r="D296" s="195"/>
      <c r="E296" s="1"/>
      <c r="F296" s="1"/>
    </row>
    <row r="297" spans="1:8" s="28" customFormat="1" ht="17.25" customHeight="1" x14ac:dyDescent="0.3">
      <c r="A297" s="1"/>
      <c r="B297" s="1"/>
      <c r="C297" s="64"/>
      <c r="D297" s="121"/>
      <c r="E297" s="1"/>
      <c r="F297" s="1"/>
    </row>
    <row r="298" spans="1:8" s="28" customFormat="1" ht="16.2" customHeight="1" x14ac:dyDescent="0.3">
      <c r="A298" s="196" t="s">
        <v>149</v>
      </c>
      <c r="B298" s="196"/>
      <c r="C298" s="196"/>
      <c r="D298" s="196"/>
      <c r="E298" s="196"/>
      <c r="F298" s="196"/>
      <c r="G298" s="30"/>
    </row>
    <row r="299" spans="1:8" ht="21.6" customHeight="1" x14ac:dyDescent="0.3">
      <c r="A299" s="52" t="s">
        <v>58</v>
      </c>
      <c r="B299" s="52"/>
      <c r="C299" s="112">
        <f>Меню.!D298</f>
        <v>75</v>
      </c>
      <c r="D299" s="197" t="str">
        <f>Меню.!A297</f>
        <v>21.09.2023 жылға берілген азық -түлік</v>
      </c>
      <c r="E299" s="197"/>
      <c r="F299" s="197"/>
      <c r="H299" s="1"/>
    </row>
    <row r="300" spans="1:8" ht="34.5" customHeight="1" x14ac:dyDescent="0.3">
      <c r="A300" s="31" t="s">
        <v>19</v>
      </c>
      <c r="B300" s="32" t="s">
        <v>27</v>
      </c>
      <c r="C300" s="33" t="s">
        <v>28</v>
      </c>
      <c r="D300" s="123" t="s">
        <v>16</v>
      </c>
      <c r="E300" s="32" t="s">
        <v>17</v>
      </c>
      <c r="F300" s="32" t="s">
        <v>18</v>
      </c>
      <c r="H300" s="1"/>
    </row>
    <row r="301" spans="1:8" s="28" customFormat="1" ht="16.8" x14ac:dyDescent="0.3">
      <c r="A301" s="170">
        <v>1</v>
      </c>
      <c r="B301" s="171">
        <v>2</v>
      </c>
      <c r="C301" s="171">
        <v>3</v>
      </c>
      <c r="D301" s="171">
        <v>4</v>
      </c>
      <c r="E301" s="171">
        <v>5</v>
      </c>
      <c r="F301" s="171">
        <v>6</v>
      </c>
      <c r="G301" s="25"/>
      <c r="H301" s="25"/>
    </row>
    <row r="302" spans="1:8" s="28" customFormat="1" ht="15" customHeight="1" x14ac:dyDescent="0.3">
      <c r="A302" s="36">
        <f>Меню.!A302</f>
        <v>1</v>
      </c>
      <c r="B302" s="37" t="str">
        <f>Меню.!B302</f>
        <v>Айран</v>
      </c>
      <c r="C302" s="36" t="str">
        <f>Меню.!C302</f>
        <v>литр</v>
      </c>
      <c r="D302" s="124">
        <f>Меню.!R302</f>
        <v>0</v>
      </c>
      <c r="E302" s="36">
        <f>Меню.!S302</f>
        <v>150</v>
      </c>
      <c r="F302" s="38">
        <f>D302*E302</f>
        <v>0</v>
      </c>
      <c r="G302" s="52"/>
      <c r="H302" s="52"/>
    </row>
    <row r="303" spans="1:8" s="30" customFormat="1" ht="19.2" customHeight="1" x14ac:dyDescent="0.3">
      <c r="A303" s="36">
        <f>Меню.!A303</f>
        <v>2</v>
      </c>
      <c r="B303" s="37" t="str">
        <f>Меню.!B303</f>
        <v>Алма</v>
      </c>
      <c r="C303" s="36" t="str">
        <f>Меню.!C303</f>
        <v>кг</v>
      </c>
      <c r="D303" s="124">
        <f>Меню.!R303</f>
        <v>0</v>
      </c>
      <c r="E303" s="36">
        <f>Меню.!S303</f>
        <v>300</v>
      </c>
      <c r="F303" s="38">
        <f t="shared" ref="F303:F338" si="6">D303*E303</f>
        <v>0</v>
      </c>
      <c r="G303" s="67"/>
    </row>
    <row r="304" spans="1:8" s="28" customFormat="1" ht="18" customHeight="1" x14ac:dyDescent="0.3">
      <c r="A304" s="36">
        <f>Меню.!A304</f>
        <v>3</v>
      </c>
      <c r="B304" s="37" t="str">
        <f>Меню.!B304</f>
        <v>Банан</v>
      </c>
      <c r="C304" s="36" t="str">
        <f>Меню.!C304</f>
        <v>шт</v>
      </c>
      <c r="D304" s="124">
        <f>Меню.!R304</f>
        <v>0</v>
      </c>
      <c r="E304" s="36">
        <f>Меню.!S304</f>
        <v>120</v>
      </c>
      <c r="F304" s="38">
        <f t="shared" si="6"/>
        <v>0</v>
      </c>
      <c r="G304" s="30"/>
    </row>
    <row r="305" spans="1:6" s="28" customFormat="1" ht="17.25" customHeight="1" x14ac:dyDescent="0.3">
      <c r="A305" s="36">
        <f>Меню.!A305</f>
        <v>4</v>
      </c>
      <c r="B305" s="37" t="str">
        <f>Меню.!B305</f>
        <v>Булочка пирог</v>
      </c>
      <c r="C305" s="36" t="str">
        <f>Меню.!C305</f>
        <v>шт</v>
      </c>
      <c r="D305" s="124">
        <f>Меню.!R305</f>
        <v>0</v>
      </c>
      <c r="E305" s="36">
        <f>Меню.!S305</f>
        <v>65</v>
      </c>
      <c r="F305" s="38">
        <f t="shared" si="6"/>
        <v>0</v>
      </c>
    </row>
    <row r="306" spans="1:6" s="28" customFormat="1" ht="17.25" customHeight="1" x14ac:dyDescent="0.3">
      <c r="A306" s="36">
        <f>Меню.!A306</f>
        <v>5</v>
      </c>
      <c r="B306" s="37" t="str">
        <f>Меню.!B306</f>
        <v>Витамин</v>
      </c>
      <c r="C306" s="36" t="str">
        <f>Меню.!C306</f>
        <v>шт</v>
      </c>
      <c r="D306" s="124">
        <f>Меню.!R306</f>
        <v>0</v>
      </c>
      <c r="E306" s="36">
        <f>Меню.!S306</f>
        <v>25</v>
      </c>
      <c r="F306" s="38">
        <f t="shared" si="6"/>
        <v>0</v>
      </c>
    </row>
    <row r="307" spans="1:6" s="28" customFormat="1" ht="17.25" customHeight="1" x14ac:dyDescent="0.3">
      <c r="A307" s="36">
        <f>Меню.!A307</f>
        <v>6</v>
      </c>
      <c r="B307" s="37" t="str">
        <f>Меню.!B307</f>
        <v>Гарох</v>
      </c>
      <c r="C307" s="36" t="str">
        <f>Меню.!C307</f>
        <v>кг</v>
      </c>
      <c r="D307" s="124">
        <f>Меню.!R307</f>
        <v>0</v>
      </c>
      <c r="E307" s="36">
        <f>Меню.!S307</f>
        <v>160</v>
      </c>
      <c r="F307" s="38">
        <f t="shared" si="6"/>
        <v>0</v>
      </c>
    </row>
    <row r="308" spans="1:6" s="28" customFormat="1" ht="17.25" customHeight="1" x14ac:dyDescent="0.3">
      <c r="A308" s="36">
        <f>Меню.!A308</f>
        <v>7</v>
      </c>
      <c r="B308" s="37" t="str">
        <f>Меню.!B308</f>
        <v>Гречка</v>
      </c>
      <c r="C308" s="36" t="str">
        <f>Меню.!C308</f>
        <v>кг</v>
      </c>
      <c r="D308" s="124">
        <f>Меню.!R308</f>
        <v>0</v>
      </c>
      <c r="E308" s="36">
        <f>Меню.!S308</f>
        <v>350</v>
      </c>
      <c r="F308" s="38">
        <f t="shared" si="6"/>
        <v>0</v>
      </c>
    </row>
    <row r="309" spans="1:6" s="28" customFormat="1" ht="17.25" customHeight="1" x14ac:dyDescent="0.3">
      <c r="A309" s="36">
        <f>Меню.!A309</f>
        <v>8</v>
      </c>
      <c r="B309" s="37" t="str">
        <f>Меню.!B309</f>
        <v>Ет</v>
      </c>
      <c r="C309" s="36" t="str">
        <f>Меню.!C309</f>
        <v>кг</v>
      </c>
      <c r="D309" s="124">
        <f>Меню.!R309</f>
        <v>8.25</v>
      </c>
      <c r="E309" s="36">
        <f>Меню.!S309</f>
        <v>2600</v>
      </c>
      <c r="F309" s="38">
        <f t="shared" si="6"/>
        <v>21450</v>
      </c>
    </row>
    <row r="310" spans="1:6" s="28" customFormat="1" ht="17.25" customHeight="1" x14ac:dyDescent="0.3">
      <c r="A310" s="36">
        <f>Меню.!A310</f>
        <v>9</v>
      </c>
      <c r="B310" s="37" t="str">
        <f>Меню.!B310</f>
        <v>Жүзім</v>
      </c>
      <c r="C310" s="36" t="str">
        <f>Меню.!C310</f>
        <v>кг</v>
      </c>
      <c r="D310" s="124">
        <f>Меню.!R310</f>
        <v>0</v>
      </c>
      <c r="E310" s="36">
        <f>Меню.!S310</f>
        <v>500</v>
      </c>
      <c r="F310" s="38">
        <f t="shared" si="6"/>
        <v>0</v>
      </c>
    </row>
    <row r="311" spans="1:6" s="28" customFormat="1" ht="17.25" customHeight="1" x14ac:dyDescent="0.3">
      <c r="A311" s="36">
        <f>Меню.!A311</f>
        <v>10</v>
      </c>
      <c r="B311" s="37" t="str">
        <f>Меню.!B311</f>
        <v>Жұмыртқа</v>
      </c>
      <c r="C311" s="36" t="str">
        <f>Меню.!C311</f>
        <v>шт</v>
      </c>
      <c r="D311" s="124">
        <f>Меню.!R311</f>
        <v>1.5</v>
      </c>
      <c r="E311" s="36">
        <f>Меню.!S311</f>
        <v>55</v>
      </c>
      <c r="F311" s="38">
        <f t="shared" si="6"/>
        <v>82.5</v>
      </c>
    </row>
    <row r="312" spans="1:6" s="28" customFormat="1" ht="17.25" customHeight="1" x14ac:dyDescent="0.3">
      <c r="A312" s="36">
        <f>Меню.!A312</f>
        <v>11</v>
      </c>
      <c r="B312" s="37" t="str">
        <f>Меню.!B312</f>
        <v>Какао</v>
      </c>
      <c r="C312" s="36" t="str">
        <f>Меню.!C312</f>
        <v>кг</v>
      </c>
      <c r="D312" s="124">
        <f>Меню.!R312</f>
        <v>0</v>
      </c>
      <c r="E312" s="36">
        <f>Меню.!S312</f>
        <v>1500</v>
      </c>
      <c r="F312" s="38">
        <f t="shared" si="6"/>
        <v>0</v>
      </c>
    </row>
    <row r="313" spans="1:6" s="28" customFormat="1" ht="17.25" customHeight="1" x14ac:dyDescent="0.3">
      <c r="A313" s="36">
        <f>Меню.!A313</f>
        <v>12</v>
      </c>
      <c r="B313" s="37" t="str">
        <f>Меню.!B313</f>
        <v>Картоп</v>
      </c>
      <c r="C313" s="36" t="str">
        <f>Меню.!C313</f>
        <v>кг</v>
      </c>
      <c r="D313" s="124">
        <f>Меню.!R313</f>
        <v>3</v>
      </c>
      <c r="E313" s="36">
        <f>Меню.!S313</f>
        <v>180</v>
      </c>
      <c r="F313" s="38">
        <f t="shared" si="6"/>
        <v>540</v>
      </c>
    </row>
    <row r="314" spans="1:6" s="28" customFormat="1" ht="17.25" customHeight="1" x14ac:dyDescent="0.3">
      <c r="A314" s="36">
        <f>Меню.!A314</f>
        <v>13</v>
      </c>
      <c r="B314" s="37" t="str">
        <f>Меню.!B314</f>
        <v>Кәмпіт</v>
      </c>
      <c r="C314" s="36" t="str">
        <f>Меню.!C314</f>
        <v>кг</v>
      </c>
      <c r="D314" s="124">
        <f>Меню.!R314</f>
        <v>0</v>
      </c>
      <c r="E314" s="36">
        <f>Меню.!S314</f>
        <v>750</v>
      </c>
      <c r="F314" s="38">
        <f t="shared" si="6"/>
        <v>0</v>
      </c>
    </row>
    <row r="315" spans="1:6" s="28" customFormat="1" ht="17.25" customHeight="1" x14ac:dyDescent="0.3">
      <c r="A315" s="36">
        <f>Меню.!A315</f>
        <v>14</v>
      </c>
      <c r="B315" s="37" t="str">
        <f>Меню.!B315</f>
        <v xml:space="preserve">Курпалар </v>
      </c>
      <c r="C315" s="36" t="str">
        <f>Меню.!C315</f>
        <v>кг</v>
      </c>
      <c r="D315" s="124">
        <f>Меню.!R315</f>
        <v>1.5</v>
      </c>
      <c r="E315" s="36">
        <f>Меню.!S315</f>
        <v>400</v>
      </c>
      <c r="F315" s="38">
        <f t="shared" si="6"/>
        <v>600</v>
      </c>
    </row>
    <row r="316" spans="1:6" s="28" customFormat="1" ht="17.25" customHeight="1" x14ac:dyDescent="0.3">
      <c r="A316" s="36">
        <f>Меню.!A316</f>
        <v>15</v>
      </c>
      <c r="B316" s="37" t="str">
        <f>Меню.!B316</f>
        <v>Күріш</v>
      </c>
      <c r="C316" s="36" t="str">
        <f>Меню.!C316</f>
        <v>кг</v>
      </c>
      <c r="D316" s="124">
        <f>Меню.!R316</f>
        <v>4.5</v>
      </c>
      <c r="E316" s="36">
        <f>Меню.!S316</f>
        <v>700</v>
      </c>
      <c r="F316" s="38">
        <f t="shared" si="6"/>
        <v>3150</v>
      </c>
    </row>
    <row r="317" spans="1:6" s="28" customFormat="1" ht="17.25" customHeight="1" x14ac:dyDescent="0.3">
      <c r="A317" s="36">
        <f>Меню.!A317</f>
        <v>16</v>
      </c>
      <c r="B317" s="37" t="str">
        <f>Меню.!B317</f>
        <v>Қарбыз</v>
      </c>
      <c r="C317" s="36" t="str">
        <f>Меню.!C317</f>
        <v>кг</v>
      </c>
      <c r="D317" s="124">
        <f>Меню.!R317</f>
        <v>0</v>
      </c>
      <c r="E317" s="36">
        <f>Меню.!S317</f>
        <v>50</v>
      </c>
      <c r="F317" s="38">
        <f t="shared" si="6"/>
        <v>0</v>
      </c>
    </row>
    <row r="318" spans="1:6" s="28" customFormat="1" ht="17.25" customHeight="1" x14ac:dyDescent="0.3">
      <c r="A318" s="36">
        <f>Меню.!A318</f>
        <v>17</v>
      </c>
      <c r="B318" s="37" t="str">
        <f>Меню.!B318</f>
        <v>Қурғақ жеміс</v>
      </c>
      <c r="C318" s="36" t="str">
        <f>Меню.!C318</f>
        <v>кг</v>
      </c>
      <c r="D318" s="124">
        <f>Меню.!R318</f>
        <v>0</v>
      </c>
      <c r="E318" s="36">
        <f>Меню.!S318</f>
        <v>600</v>
      </c>
      <c r="F318" s="38">
        <f t="shared" si="6"/>
        <v>0</v>
      </c>
    </row>
    <row r="319" spans="1:6" s="28" customFormat="1" ht="17.25" customHeight="1" x14ac:dyDescent="0.3">
      <c r="A319" s="36">
        <f>Меню.!A319</f>
        <v>18</v>
      </c>
      <c r="B319" s="37" t="str">
        <f>Меню.!B319</f>
        <v>Құм шекер</v>
      </c>
      <c r="C319" s="36" t="str">
        <f>Меню.!C319</f>
        <v>кг</v>
      </c>
      <c r="D319" s="124">
        <f>Меню.!R319</f>
        <v>1.6500000000000001</v>
      </c>
      <c r="E319" s="36">
        <f>Меню.!S319</f>
        <v>460</v>
      </c>
      <c r="F319" s="38">
        <f t="shared" si="6"/>
        <v>759.00000000000011</v>
      </c>
    </row>
    <row r="320" spans="1:6" s="28" customFormat="1" ht="17.25" customHeight="1" x14ac:dyDescent="0.3">
      <c r="A320" s="36">
        <f>Меню.!A320</f>
        <v>19</v>
      </c>
      <c r="B320" s="37" t="str">
        <f>Меню.!B320</f>
        <v>Қырыққабат</v>
      </c>
      <c r="C320" s="36" t="str">
        <f>Меню.!C320</f>
        <v>кг</v>
      </c>
      <c r="D320" s="124">
        <f>Меню.!R320</f>
        <v>0</v>
      </c>
      <c r="E320" s="36">
        <f>Меню.!S320</f>
        <v>100</v>
      </c>
      <c r="F320" s="38">
        <f t="shared" si="6"/>
        <v>0</v>
      </c>
    </row>
    <row r="321" spans="1:6" s="28" customFormat="1" ht="17.25" customHeight="1" x14ac:dyDescent="0.3">
      <c r="A321" s="36">
        <f>Меню.!A321</f>
        <v>20</v>
      </c>
      <c r="B321" s="37" t="str">
        <f>Меню.!B321</f>
        <v>Ловия</v>
      </c>
      <c r="C321" s="36" t="str">
        <f>Меню.!C321</f>
        <v>кг</v>
      </c>
      <c r="D321" s="124">
        <f>Меню.!R321</f>
        <v>0</v>
      </c>
      <c r="E321" s="36">
        <f>Меню.!S321</f>
        <v>100</v>
      </c>
      <c r="F321" s="38">
        <f t="shared" si="6"/>
        <v>0</v>
      </c>
    </row>
    <row r="322" spans="1:6" s="28" customFormat="1" ht="17.25" customHeight="1" x14ac:dyDescent="0.3">
      <c r="A322" s="36">
        <f>Меню.!A322</f>
        <v>21</v>
      </c>
      <c r="B322" s="37" t="str">
        <f>Меню.!B322</f>
        <v>Макарон</v>
      </c>
      <c r="C322" s="36" t="str">
        <f>Меню.!C322</f>
        <v>кг</v>
      </c>
      <c r="D322" s="124">
        <f>Меню.!R322</f>
        <v>0</v>
      </c>
      <c r="E322" s="36">
        <f>Меню.!S322</f>
        <v>350</v>
      </c>
      <c r="F322" s="38">
        <f t="shared" si="6"/>
        <v>0</v>
      </c>
    </row>
    <row r="323" spans="1:6" s="28" customFormat="1" ht="17.25" customHeight="1" x14ac:dyDescent="0.3">
      <c r="A323" s="36">
        <f>Меню.!A323</f>
        <v>22</v>
      </c>
      <c r="B323" s="37" t="str">
        <f>Меню.!B323</f>
        <v>Маш</v>
      </c>
      <c r="C323" s="36" t="str">
        <f>Меню.!C323</f>
        <v>кг</v>
      </c>
      <c r="D323" s="124">
        <f>Меню.!R323</f>
        <v>0</v>
      </c>
      <c r="E323" s="36">
        <f>Меню.!S323</f>
        <v>400</v>
      </c>
      <c r="F323" s="38">
        <f t="shared" si="6"/>
        <v>0</v>
      </c>
    </row>
    <row r="324" spans="1:6" s="28" customFormat="1" ht="17.25" customHeight="1" x14ac:dyDescent="0.3">
      <c r="A324" s="36">
        <f>Меню.!A324</f>
        <v>23</v>
      </c>
      <c r="B324" s="37" t="str">
        <f>Меню.!B324</f>
        <v>Нан</v>
      </c>
      <c r="C324" s="36" t="str">
        <f>Меню.!C324</f>
        <v>кг</v>
      </c>
      <c r="D324" s="124">
        <f>Меню.!R324</f>
        <v>8.25</v>
      </c>
      <c r="E324" s="36">
        <f>Меню.!S324</f>
        <v>95</v>
      </c>
      <c r="F324" s="38">
        <f t="shared" si="6"/>
        <v>783.75</v>
      </c>
    </row>
    <row r="325" spans="1:6" s="28" customFormat="1" ht="17.25" customHeight="1" x14ac:dyDescent="0.3">
      <c r="A325" s="36">
        <f>Меню.!A325</f>
        <v>24</v>
      </c>
      <c r="B325" s="37" t="str">
        <f>Меню.!B325</f>
        <v>Өсімдік май</v>
      </c>
      <c r="C325" s="36" t="str">
        <f>Меню.!C325</f>
        <v>литр</v>
      </c>
      <c r="D325" s="124">
        <f>Меню.!R325</f>
        <v>0.9</v>
      </c>
      <c r="E325" s="36">
        <f>Меню.!S325</f>
        <v>520</v>
      </c>
      <c r="F325" s="38">
        <f t="shared" si="6"/>
        <v>468</v>
      </c>
    </row>
    <row r="326" spans="1:6" s="28" customFormat="1" ht="17.25" customHeight="1" x14ac:dyDescent="0.3">
      <c r="A326" s="36">
        <f>Меню.!A326</f>
        <v>25</v>
      </c>
      <c r="B326" s="37" t="str">
        <f>Меню.!B326</f>
        <v>Перловка</v>
      </c>
      <c r="C326" s="36" t="str">
        <f>Меню.!C326</f>
        <v>кг</v>
      </c>
      <c r="D326" s="124">
        <f>Меню.!R326</f>
        <v>0</v>
      </c>
      <c r="E326" s="36">
        <f>Меню.!S326</f>
        <v>160</v>
      </c>
      <c r="F326" s="38">
        <f t="shared" si="6"/>
        <v>0</v>
      </c>
    </row>
    <row r="327" spans="1:6" s="28" customFormat="1" ht="17.25" customHeight="1" x14ac:dyDescent="0.3">
      <c r="A327" s="36">
        <f>Меню.!A327</f>
        <v>26</v>
      </c>
      <c r="B327" s="37" t="str">
        <f>Меню.!B327</f>
        <v>Пияз</v>
      </c>
      <c r="C327" s="36" t="str">
        <f>Меню.!C327</f>
        <v>кг</v>
      </c>
      <c r="D327" s="124">
        <f>Меню.!R327</f>
        <v>3.6750000000000003</v>
      </c>
      <c r="E327" s="36">
        <f>Меню.!S327</f>
        <v>110</v>
      </c>
      <c r="F327" s="38">
        <f t="shared" si="6"/>
        <v>404.25000000000006</v>
      </c>
    </row>
    <row r="328" spans="1:6" s="28" customFormat="1" ht="17.25" customHeight="1" x14ac:dyDescent="0.3">
      <c r="A328" s="36">
        <f>Меню.!A328</f>
        <v>27</v>
      </c>
      <c r="B328" s="37" t="str">
        <f>Меню.!B328</f>
        <v>Пішіне</v>
      </c>
      <c r="C328" s="36" t="str">
        <f>Меню.!C328</f>
        <v>кг</v>
      </c>
      <c r="D328" s="124">
        <f>Меню.!R328</f>
        <v>0</v>
      </c>
      <c r="E328" s="36">
        <f>Меню.!S328</f>
        <v>425</v>
      </c>
      <c r="F328" s="38">
        <f t="shared" si="6"/>
        <v>0</v>
      </c>
    </row>
    <row r="329" spans="1:6" s="28" customFormat="1" ht="17.25" customHeight="1" x14ac:dyDescent="0.3">
      <c r="A329" s="36">
        <f>Меню.!A329</f>
        <v>28</v>
      </c>
      <c r="B329" s="37" t="str">
        <f>Меню.!B329</f>
        <v xml:space="preserve">Сары май </v>
      </c>
      <c r="C329" s="36" t="str">
        <f>Меню.!C329</f>
        <v>кг</v>
      </c>
      <c r="D329" s="124">
        <f>Меню.!R329</f>
        <v>2.0249999999999999</v>
      </c>
      <c r="E329" s="36">
        <f>Меню.!S329</f>
        <v>800</v>
      </c>
      <c r="F329" s="38">
        <f t="shared" si="6"/>
        <v>1620</v>
      </c>
    </row>
    <row r="330" spans="1:6" s="28" customFormat="1" ht="17.25" customHeight="1" x14ac:dyDescent="0.3">
      <c r="A330" s="36">
        <f>Меню.!A330</f>
        <v>29</v>
      </c>
      <c r="B330" s="37" t="str">
        <f>Меню.!B330</f>
        <v>Сасиска</v>
      </c>
      <c r="C330" s="36" t="str">
        <f>Меню.!C330</f>
        <v>шт</v>
      </c>
      <c r="D330" s="124">
        <f>Меню.!R330</f>
        <v>0</v>
      </c>
      <c r="E330" s="36">
        <f>Меню.!S330</f>
        <v>25</v>
      </c>
      <c r="F330" s="38">
        <f t="shared" si="6"/>
        <v>0</v>
      </c>
    </row>
    <row r="331" spans="1:6" s="28" customFormat="1" ht="17.25" customHeight="1" x14ac:dyDescent="0.3">
      <c r="A331" s="36">
        <f>Меню.!A331</f>
        <v>30</v>
      </c>
      <c r="B331" s="37" t="str">
        <f>Меню.!B331</f>
        <v>Сәбіз</v>
      </c>
      <c r="C331" s="36" t="str">
        <f>Меню.!C331</f>
        <v>кг</v>
      </c>
      <c r="D331" s="124">
        <f>Меню.!R331</f>
        <v>3.9000000000000004</v>
      </c>
      <c r="E331" s="36">
        <f>Меню.!S331</f>
        <v>200</v>
      </c>
      <c r="F331" s="38">
        <f t="shared" si="6"/>
        <v>780.00000000000011</v>
      </c>
    </row>
    <row r="332" spans="1:6" s="28" customFormat="1" ht="17.25" customHeight="1" x14ac:dyDescent="0.3">
      <c r="A332" s="36">
        <f>Меню.!A332</f>
        <v>31</v>
      </c>
      <c r="B332" s="37" t="str">
        <f>Меню.!B332</f>
        <v>Сүт</v>
      </c>
      <c r="C332" s="36" t="str">
        <f>Меню.!C332</f>
        <v>литр</v>
      </c>
      <c r="D332" s="124">
        <f>Меню.!R332</f>
        <v>24.75</v>
      </c>
      <c r="E332" s="36">
        <f>Меню.!S332</f>
        <v>190</v>
      </c>
      <c r="F332" s="38">
        <f t="shared" si="6"/>
        <v>4702.5</v>
      </c>
    </row>
    <row r="333" spans="1:6" s="28" customFormat="1" ht="17.25" customHeight="1" x14ac:dyDescent="0.3">
      <c r="A333" s="36">
        <f>Меню.!A333</f>
        <v>32</v>
      </c>
      <c r="B333" s="37" t="str">
        <f>Меню.!B333</f>
        <v xml:space="preserve">Тамат </v>
      </c>
      <c r="C333" s="36" t="str">
        <f>Меню.!C333</f>
        <v>литр</v>
      </c>
      <c r="D333" s="124">
        <f>Меню.!R333</f>
        <v>0.22500000000000001</v>
      </c>
      <c r="E333" s="36">
        <f>Меню.!S333</f>
        <v>600</v>
      </c>
      <c r="F333" s="38">
        <f t="shared" si="6"/>
        <v>135</v>
      </c>
    </row>
    <row r="334" spans="1:6" s="28" customFormat="1" ht="17.25" customHeight="1" x14ac:dyDescent="0.3">
      <c r="A334" s="36">
        <f>Меню.!A334</f>
        <v>33</v>
      </c>
      <c r="B334" s="37" t="str">
        <f>Меню.!B334</f>
        <v>Тары</v>
      </c>
      <c r="C334" s="36" t="str">
        <f>Меню.!C334</f>
        <v>кг</v>
      </c>
      <c r="D334" s="124">
        <f>Меню.!R334</f>
        <v>0</v>
      </c>
      <c r="E334" s="36">
        <f>Меню.!S334</f>
        <v>350</v>
      </c>
      <c r="F334" s="38">
        <f t="shared" si="6"/>
        <v>0</v>
      </c>
    </row>
    <row r="335" spans="1:6" s="28" customFormat="1" ht="17.25" customHeight="1" x14ac:dyDescent="0.3">
      <c r="A335" s="36">
        <f>Меню.!A335</f>
        <v>34</v>
      </c>
      <c r="B335" s="37" t="str">
        <f>Меню.!B335</f>
        <v xml:space="preserve"> қияр</v>
      </c>
      <c r="C335" s="36" t="str">
        <f>Меню.!C335</f>
        <v>кг</v>
      </c>
      <c r="D335" s="124">
        <f>Меню.!R335</f>
        <v>0.75</v>
      </c>
      <c r="E335" s="36">
        <f>Меню.!S335</f>
        <v>200</v>
      </c>
      <c r="F335" s="38">
        <f t="shared" si="6"/>
        <v>150</v>
      </c>
    </row>
    <row r="336" spans="1:6" s="28" customFormat="1" ht="17.25" customHeight="1" x14ac:dyDescent="0.3">
      <c r="A336" s="36">
        <f>Меню.!A336</f>
        <v>35</v>
      </c>
      <c r="B336" s="37" t="str">
        <f>Меню.!B336</f>
        <v xml:space="preserve"> қызанақ</v>
      </c>
      <c r="C336" s="36" t="str">
        <f>Меню.!C336</f>
        <v>кг</v>
      </c>
      <c r="D336" s="124">
        <f>Меню.!R336</f>
        <v>1.5</v>
      </c>
      <c r="E336" s="36">
        <f>Меню.!S336</f>
        <v>260</v>
      </c>
      <c r="F336" s="38">
        <f t="shared" si="6"/>
        <v>390</v>
      </c>
    </row>
    <row r="337" spans="1:8" s="28" customFormat="1" ht="17.25" customHeight="1" x14ac:dyDescent="0.3">
      <c r="A337" s="36">
        <f>Меню.!A337</f>
        <v>36</v>
      </c>
      <c r="B337" s="37" t="str">
        <f>Меню.!B337</f>
        <v>Тұз</v>
      </c>
      <c r="C337" s="36" t="str">
        <f>Меню.!C337</f>
        <v>кг</v>
      </c>
      <c r="D337" s="124">
        <f>Меню.!R337</f>
        <v>0.6</v>
      </c>
      <c r="E337" s="36">
        <f>Меню.!S337</f>
        <v>100</v>
      </c>
      <c r="F337" s="38">
        <f t="shared" si="6"/>
        <v>60</v>
      </c>
    </row>
    <row r="338" spans="1:8" s="28" customFormat="1" ht="17.25" customHeight="1" x14ac:dyDescent="0.3">
      <c r="A338" s="36">
        <f>Меню.!A338</f>
        <v>37</v>
      </c>
      <c r="B338" s="37" t="str">
        <f>Меню.!B338</f>
        <v>Ұн</v>
      </c>
      <c r="C338" s="36" t="str">
        <f>Меню.!C338</f>
        <v>кг</v>
      </c>
      <c r="D338" s="124">
        <f>Меню.!R338</f>
        <v>3</v>
      </c>
      <c r="E338" s="36">
        <f>Меню.!S338</f>
        <v>400</v>
      </c>
      <c r="F338" s="38">
        <f t="shared" si="6"/>
        <v>1200</v>
      </c>
    </row>
    <row r="339" spans="1:8" s="28" customFormat="1" ht="17.25" customHeight="1" x14ac:dyDescent="0.3">
      <c r="A339" s="36">
        <f>Меню.!A339</f>
        <v>38</v>
      </c>
      <c r="B339" s="37" t="str">
        <f>Меню.!B339</f>
        <v>Шәй</v>
      </c>
      <c r="C339" s="36" t="str">
        <f>Меню.!C339</f>
        <v>кг</v>
      </c>
      <c r="D339" s="124">
        <f>Меню.!R339</f>
        <v>0.22500000000000001</v>
      </c>
      <c r="E339" s="36">
        <f>Меню.!S339</f>
        <v>1000</v>
      </c>
      <c r="F339" s="38">
        <f>D339*E339</f>
        <v>225</v>
      </c>
    </row>
    <row r="340" spans="1:8" s="28" customFormat="1" ht="17.25" customHeight="1" x14ac:dyDescent="0.3">
      <c r="A340" s="31"/>
      <c r="B340" s="39" t="str">
        <f>Меню.!B340</f>
        <v xml:space="preserve">Тамақтың шығымы </v>
      </c>
      <c r="C340" s="31"/>
      <c r="D340" s="125"/>
      <c r="E340" s="40"/>
      <c r="F340" s="40">
        <f>SUM(F302:F339)</f>
        <v>37500</v>
      </c>
    </row>
    <row r="341" spans="1:8" s="28" customFormat="1" ht="17.25" customHeight="1" x14ac:dyDescent="0.3">
      <c r="A341" s="160"/>
      <c r="B341" s="163"/>
      <c r="C341" s="160"/>
      <c r="D341" s="122"/>
      <c r="E341" s="164"/>
      <c r="F341" s="164"/>
    </row>
    <row r="342" spans="1:8" s="28" customFormat="1" ht="17.25" customHeight="1" x14ac:dyDescent="0.3">
      <c r="A342" s="160" t="s">
        <v>202</v>
      </c>
      <c r="B342" s="163"/>
      <c r="C342" s="160"/>
      <c r="D342" s="122"/>
      <c r="E342" s="164"/>
      <c r="F342" s="164"/>
    </row>
    <row r="343" spans="1:8" s="28" customFormat="1" ht="17.25" customHeight="1" x14ac:dyDescent="0.3">
      <c r="A343" s="160"/>
      <c r="B343" s="163"/>
      <c r="C343" s="160"/>
      <c r="D343" s="122"/>
      <c r="E343" s="164"/>
      <c r="F343" s="164"/>
    </row>
    <row r="344" spans="1:8" s="28" customFormat="1" ht="17.25" customHeight="1" x14ac:dyDescent="0.3">
      <c r="A344" s="71"/>
      <c r="B344" s="71"/>
      <c r="C344" s="71"/>
      <c r="D344" s="127"/>
      <c r="E344" s="71"/>
      <c r="F344" s="71"/>
    </row>
    <row r="345" spans="1:8" s="28" customFormat="1" ht="17.25" customHeight="1" x14ac:dyDescent="0.3">
      <c r="A345" s="1"/>
      <c r="B345" s="1"/>
      <c r="C345" s="195" t="s">
        <v>23</v>
      </c>
      <c r="D345" s="195"/>
      <c r="E345" s="1"/>
      <c r="F345" s="1"/>
    </row>
    <row r="346" spans="1:8" s="28" customFormat="1" ht="17.25" customHeight="1" x14ac:dyDescent="0.3">
      <c r="A346" s="1"/>
      <c r="B346" s="1"/>
      <c r="C346" s="64"/>
      <c r="D346" s="121"/>
      <c r="E346" s="1"/>
      <c r="F346" s="1"/>
    </row>
    <row r="347" spans="1:8" s="28" customFormat="1" ht="16.5" customHeight="1" x14ac:dyDescent="0.3">
      <c r="A347" s="196" t="s">
        <v>150</v>
      </c>
      <c r="B347" s="196"/>
      <c r="C347" s="196"/>
      <c r="D347" s="196"/>
      <c r="E347" s="196"/>
      <c r="F347" s="196"/>
      <c r="G347" s="30"/>
    </row>
    <row r="348" spans="1:8" ht="14.25" customHeight="1" x14ac:dyDescent="0.3">
      <c r="A348" s="52" t="s">
        <v>58</v>
      </c>
      <c r="B348" s="52"/>
      <c r="C348" s="112">
        <f>Меню.!D347</f>
        <v>75</v>
      </c>
      <c r="D348" s="197" t="str">
        <f>Меню.!A346</f>
        <v>11.09.2023 жылға берілген азық -түлік</v>
      </c>
      <c r="E348" s="197"/>
      <c r="F348" s="197"/>
      <c r="H348" s="1"/>
    </row>
    <row r="349" spans="1:8" ht="32.25" customHeight="1" x14ac:dyDescent="0.3">
      <c r="A349" s="31" t="s">
        <v>19</v>
      </c>
      <c r="B349" s="32" t="s">
        <v>27</v>
      </c>
      <c r="C349" s="33" t="s">
        <v>28</v>
      </c>
      <c r="D349" s="123" t="s">
        <v>16</v>
      </c>
      <c r="E349" s="32" t="s">
        <v>17</v>
      </c>
      <c r="F349" s="32" t="s">
        <v>18</v>
      </c>
      <c r="H349" s="1"/>
    </row>
    <row r="350" spans="1:8" s="28" customFormat="1" ht="16.8" x14ac:dyDescent="0.3">
      <c r="A350" s="170">
        <v>1</v>
      </c>
      <c r="B350" s="171">
        <v>2</v>
      </c>
      <c r="C350" s="171">
        <v>3</v>
      </c>
      <c r="D350" s="171">
        <v>4</v>
      </c>
      <c r="E350" s="171">
        <v>5</v>
      </c>
      <c r="F350" s="171">
        <v>6</v>
      </c>
      <c r="G350" s="25"/>
      <c r="H350" s="25"/>
    </row>
    <row r="351" spans="1:8" s="28" customFormat="1" ht="15" customHeight="1" x14ac:dyDescent="0.3">
      <c r="A351" s="36">
        <f>Меню.!A351</f>
        <v>1</v>
      </c>
      <c r="B351" s="37" t="str">
        <f>Меню.!B351</f>
        <v>Айран</v>
      </c>
      <c r="C351" s="36" t="str">
        <f>Меню.!C351</f>
        <v>литр</v>
      </c>
      <c r="D351" s="124">
        <f>Меню.!R351</f>
        <v>0</v>
      </c>
      <c r="E351" s="36">
        <f>Меню.!S351</f>
        <v>150</v>
      </c>
      <c r="F351" s="38">
        <f>D351*E351</f>
        <v>0</v>
      </c>
      <c r="G351" s="52"/>
      <c r="H351" s="52"/>
    </row>
    <row r="352" spans="1:8" s="30" customFormat="1" ht="25.95" customHeight="1" x14ac:dyDescent="0.3">
      <c r="A352" s="36">
        <f>Меню.!A352</f>
        <v>2</v>
      </c>
      <c r="B352" s="37" t="str">
        <f>Меню.!B352</f>
        <v>Алма</v>
      </c>
      <c r="C352" s="36" t="str">
        <f>Меню.!C352</f>
        <v>кг</v>
      </c>
      <c r="D352" s="124">
        <f>Меню.!R352</f>
        <v>0</v>
      </c>
      <c r="E352" s="36">
        <f>Меню.!S352</f>
        <v>300</v>
      </c>
      <c r="F352" s="38">
        <f t="shared" ref="F352:F387" si="7">D352*E352</f>
        <v>0</v>
      </c>
      <c r="G352" s="67"/>
    </row>
    <row r="353" spans="1:7" s="28" customFormat="1" ht="18" customHeight="1" x14ac:dyDescent="0.3">
      <c r="A353" s="36">
        <f>Меню.!A353</f>
        <v>3</v>
      </c>
      <c r="B353" s="37" t="str">
        <f>Меню.!B353</f>
        <v>Банан</v>
      </c>
      <c r="C353" s="36" t="str">
        <f>Меню.!C353</f>
        <v>шт</v>
      </c>
      <c r="D353" s="124">
        <f>Меню.!R353</f>
        <v>0</v>
      </c>
      <c r="E353" s="36">
        <f>Меню.!S353</f>
        <v>90</v>
      </c>
      <c r="F353" s="38">
        <f t="shared" si="7"/>
        <v>0</v>
      </c>
      <c r="G353" s="30"/>
    </row>
    <row r="354" spans="1:7" s="28" customFormat="1" ht="17.25" customHeight="1" x14ac:dyDescent="0.3">
      <c r="A354" s="36">
        <f>Меню.!A354</f>
        <v>4</v>
      </c>
      <c r="B354" s="37" t="str">
        <f>Меню.!B354</f>
        <v>Булочка кекс</v>
      </c>
      <c r="C354" s="36" t="str">
        <f>Меню.!C354</f>
        <v>шт</v>
      </c>
      <c r="D354" s="124">
        <f>Меню.!R354</f>
        <v>0</v>
      </c>
      <c r="E354" s="36">
        <f>Меню.!S354</f>
        <v>30</v>
      </c>
      <c r="F354" s="38">
        <f t="shared" si="7"/>
        <v>0</v>
      </c>
    </row>
    <row r="355" spans="1:7" s="28" customFormat="1" ht="17.25" customHeight="1" x14ac:dyDescent="0.3">
      <c r="A355" s="36">
        <f>Меню.!A355</f>
        <v>5</v>
      </c>
      <c r="B355" s="37" t="str">
        <f>Меню.!B355</f>
        <v>Витамин</v>
      </c>
      <c r="C355" s="36" t="str">
        <f>Меню.!C355</f>
        <v>шт</v>
      </c>
      <c r="D355" s="124">
        <f>Меню.!R355</f>
        <v>0</v>
      </c>
      <c r="E355" s="36">
        <f>Меню.!S355</f>
        <v>25</v>
      </c>
      <c r="F355" s="38">
        <f t="shared" si="7"/>
        <v>0</v>
      </c>
    </row>
    <row r="356" spans="1:7" s="28" customFormat="1" ht="17.25" customHeight="1" x14ac:dyDescent="0.3">
      <c r="A356" s="36">
        <f>Меню.!A356</f>
        <v>6</v>
      </c>
      <c r="B356" s="37" t="str">
        <f>Меню.!B356</f>
        <v>Гарох</v>
      </c>
      <c r="C356" s="36" t="str">
        <f>Меню.!C356</f>
        <v>кг</v>
      </c>
      <c r="D356" s="124">
        <f>Меню.!R356</f>
        <v>0</v>
      </c>
      <c r="E356" s="36">
        <f>Меню.!S356</f>
        <v>160</v>
      </c>
      <c r="F356" s="38">
        <f t="shared" si="7"/>
        <v>0</v>
      </c>
    </row>
    <row r="357" spans="1:7" s="28" customFormat="1" ht="17.25" customHeight="1" x14ac:dyDescent="0.3">
      <c r="A357" s="36">
        <f>Меню.!A357</f>
        <v>7</v>
      </c>
      <c r="B357" s="37" t="str">
        <f>Меню.!B357</f>
        <v>Гречка</v>
      </c>
      <c r="C357" s="36" t="str">
        <f>Меню.!C357</f>
        <v>кг</v>
      </c>
      <c r="D357" s="124">
        <f>Меню.!R357</f>
        <v>2.6250000000000004</v>
      </c>
      <c r="E357" s="36">
        <f>Меню.!S357</f>
        <v>420</v>
      </c>
      <c r="F357" s="38">
        <f t="shared" si="7"/>
        <v>1102.5000000000002</v>
      </c>
    </row>
    <row r="358" spans="1:7" s="28" customFormat="1" ht="17.25" customHeight="1" x14ac:dyDescent="0.3">
      <c r="A358" s="36">
        <f>Меню.!A358</f>
        <v>8</v>
      </c>
      <c r="B358" s="37" t="str">
        <f>Меню.!B358</f>
        <v>Ет</v>
      </c>
      <c r="C358" s="36" t="str">
        <f>Меню.!C358</f>
        <v>кг</v>
      </c>
      <c r="D358" s="124">
        <f>Меню.!R358</f>
        <v>7.875</v>
      </c>
      <c r="E358" s="36">
        <f>Меню.!S358</f>
        <v>2600</v>
      </c>
      <c r="F358" s="38">
        <f t="shared" si="7"/>
        <v>20475</v>
      </c>
    </row>
    <row r="359" spans="1:7" s="28" customFormat="1" ht="17.25" customHeight="1" x14ac:dyDescent="0.3">
      <c r="A359" s="36">
        <f>Меню.!A359</f>
        <v>9</v>
      </c>
      <c r="B359" s="37" t="str">
        <f>Меню.!B359</f>
        <v>Бидай коже</v>
      </c>
      <c r="C359" s="36" t="str">
        <f>Меню.!C359</f>
        <v>кг</v>
      </c>
      <c r="D359" s="124">
        <f>Меню.!R359</f>
        <v>0</v>
      </c>
      <c r="E359" s="36">
        <f>Меню.!S359</f>
        <v>500</v>
      </c>
      <c r="F359" s="38">
        <f t="shared" si="7"/>
        <v>0</v>
      </c>
    </row>
    <row r="360" spans="1:7" s="28" customFormat="1" ht="17.25" customHeight="1" x14ac:dyDescent="0.3">
      <c r="A360" s="36">
        <f>Меню.!A360</f>
        <v>10</v>
      </c>
      <c r="B360" s="37" t="str">
        <f>Меню.!B360</f>
        <v>Жұмыртқа</v>
      </c>
      <c r="C360" s="36" t="str">
        <f>Меню.!C360</f>
        <v>шт</v>
      </c>
      <c r="D360" s="124">
        <f>Меню.!R360</f>
        <v>1.5</v>
      </c>
      <c r="E360" s="36">
        <f>Меню.!S360</f>
        <v>55</v>
      </c>
      <c r="F360" s="38">
        <f t="shared" si="7"/>
        <v>82.5</v>
      </c>
    </row>
    <row r="361" spans="1:7" s="28" customFormat="1" ht="17.25" customHeight="1" x14ac:dyDescent="0.3">
      <c r="A361" s="36">
        <f>Меню.!A361</f>
        <v>11</v>
      </c>
      <c r="B361" s="37" t="str">
        <f>Меню.!B361</f>
        <v>Какао</v>
      </c>
      <c r="C361" s="36" t="str">
        <f>Меню.!C361</f>
        <v>кг</v>
      </c>
      <c r="D361" s="124">
        <f>Меню.!R361</f>
        <v>0.375</v>
      </c>
      <c r="E361" s="36">
        <f>Меню.!S361</f>
        <v>1500</v>
      </c>
      <c r="F361" s="38">
        <f t="shared" si="7"/>
        <v>562.5</v>
      </c>
    </row>
    <row r="362" spans="1:7" s="28" customFormat="1" ht="17.25" customHeight="1" x14ac:dyDescent="0.3">
      <c r="A362" s="36">
        <f>Меню.!A362</f>
        <v>12</v>
      </c>
      <c r="B362" s="37" t="str">
        <f>Меню.!B362</f>
        <v>Картоп</v>
      </c>
      <c r="C362" s="36" t="str">
        <f>Меню.!C362</f>
        <v>кг</v>
      </c>
      <c r="D362" s="124">
        <f>Меню.!R362</f>
        <v>7.5</v>
      </c>
      <c r="E362" s="36">
        <f>Меню.!S362</f>
        <v>120</v>
      </c>
      <c r="F362" s="38">
        <f t="shared" si="7"/>
        <v>900</v>
      </c>
    </row>
    <row r="363" spans="1:7" s="28" customFormat="1" ht="17.25" customHeight="1" x14ac:dyDescent="0.3">
      <c r="A363" s="36">
        <f>Меню.!A363</f>
        <v>13</v>
      </c>
      <c r="B363" s="37" t="str">
        <f>Меню.!B363</f>
        <v>Кәмпіт</v>
      </c>
      <c r="C363" s="36" t="str">
        <f>Меню.!C363</f>
        <v>кг</v>
      </c>
      <c r="D363" s="124">
        <f>Меню.!R363</f>
        <v>0</v>
      </c>
      <c r="E363" s="36">
        <f>Меню.!S363</f>
        <v>400</v>
      </c>
      <c r="F363" s="38">
        <f t="shared" si="7"/>
        <v>0</v>
      </c>
    </row>
    <row r="364" spans="1:7" s="28" customFormat="1" ht="17.25" customHeight="1" x14ac:dyDescent="0.3">
      <c r="A364" s="36">
        <f>Меню.!A364</f>
        <v>14</v>
      </c>
      <c r="B364" s="37" t="str">
        <f>Меню.!B364</f>
        <v xml:space="preserve">Курпалар </v>
      </c>
      <c r="C364" s="36" t="str">
        <f>Меню.!C364</f>
        <v>кг</v>
      </c>
      <c r="D364" s="124">
        <f>Меню.!R364</f>
        <v>1.5</v>
      </c>
      <c r="E364" s="36">
        <f>Меню.!S364</f>
        <v>250</v>
      </c>
      <c r="F364" s="38">
        <f t="shared" si="7"/>
        <v>375</v>
      </c>
    </row>
    <row r="365" spans="1:7" s="28" customFormat="1" ht="17.25" customHeight="1" x14ac:dyDescent="0.3">
      <c r="A365" s="36">
        <f>Меню.!A365</f>
        <v>15</v>
      </c>
      <c r="B365" s="37" t="str">
        <f>Меню.!B365</f>
        <v>Күріш</v>
      </c>
      <c r="C365" s="36" t="str">
        <f>Меню.!C365</f>
        <v>кг</v>
      </c>
      <c r="D365" s="124">
        <f>Меню.!R365</f>
        <v>0</v>
      </c>
      <c r="E365" s="36">
        <f>Меню.!S365</f>
        <v>450</v>
      </c>
      <c r="F365" s="38">
        <f t="shared" si="7"/>
        <v>0</v>
      </c>
    </row>
    <row r="366" spans="1:7" s="28" customFormat="1" ht="17.25" customHeight="1" x14ac:dyDescent="0.3">
      <c r="A366" s="36">
        <f>Меню.!A366</f>
        <v>16</v>
      </c>
      <c r="B366" s="37" t="str">
        <f>Меню.!B366</f>
        <v>Қарбыз</v>
      </c>
      <c r="C366" s="36" t="str">
        <f>Меню.!C366</f>
        <v>кг</v>
      </c>
      <c r="D366" s="124">
        <f>Меню.!R366</f>
        <v>0</v>
      </c>
      <c r="E366" s="36">
        <f>Меню.!S366</f>
        <v>50</v>
      </c>
      <c r="F366" s="38">
        <f t="shared" si="7"/>
        <v>0</v>
      </c>
    </row>
    <row r="367" spans="1:7" s="28" customFormat="1" ht="17.25" customHeight="1" x14ac:dyDescent="0.3">
      <c r="A367" s="36">
        <f>Меню.!A367</f>
        <v>17</v>
      </c>
      <c r="B367" s="37" t="str">
        <f>Меню.!B367</f>
        <v>Қурғақ жеміс</v>
      </c>
      <c r="C367" s="36" t="str">
        <f>Меню.!C367</f>
        <v>кг</v>
      </c>
      <c r="D367" s="124">
        <f>Меню.!R367</f>
        <v>1.5</v>
      </c>
      <c r="E367" s="36">
        <f>Меню.!S367</f>
        <v>600</v>
      </c>
      <c r="F367" s="38">
        <f t="shared" si="7"/>
        <v>900</v>
      </c>
    </row>
    <row r="368" spans="1:7" s="28" customFormat="1" ht="17.25" customHeight="1" x14ac:dyDescent="0.3">
      <c r="A368" s="36">
        <f>Меню.!A368</f>
        <v>18</v>
      </c>
      <c r="B368" s="37" t="str">
        <f>Меню.!B368</f>
        <v>Құм шекер</v>
      </c>
      <c r="C368" s="36" t="str">
        <f>Меню.!C368</f>
        <v>кг</v>
      </c>
      <c r="D368" s="124">
        <f>Меню.!R368</f>
        <v>2.0249999999999999</v>
      </c>
      <c r="E368" s="36">
        <f>Меню.!S368</f>
        <v>460</v>
      </c>
      <c r="F368" s="38">
        <f t="shared" si="7"/>
        <v>931.5</v>
      </c>
    </row>
    <row r="369" spans="1:6" s="28" customFormat="1" ht="17.25" customHeight="1" x14ac:dyDescent="0.3">
      <c r="A369" s="36">
        <f>Меню.!A369</f>
        <v>19</v>
      </c>
      <c r="B369" s="37" t="str">
        <f>Меню.!B369</f>
        <v>Қырыққабат</v>
      </c>
      <c r="C369" s="36" t="str">
        <f>Меню.!C369</f>
        <v>кг</v>
      </c>
      <c r="D369" s="124">
        <f>Меню.!R369</f>
        <v>1.5</v>
      </c>
      <c r="E369" s="36">
        <f>Меню.!S369</f>
        <v>80</v>
      </c>
      <c r="F369" s="38">
        <f t="shared" si="7"/>
        <v>120</v>
      </c>
    </row>
    <row r="370" spans="1:6" s="28" customFormat="1" ht="17.25" customHeight="1" x14ac:dyDescent="0.3">
      <c r="A370" s="36">
        <f>Меню.!A370</f>
        <v>20</v>
      </c>
      <c r="B370" s="37" t="str">
        <f>Меню.!B370</f>
        <v>Ловия</v>
      </c>
      <c r="C370" s="36" t="str">
        <f>Меню.!C370</f>
        <v>кг</v>
      </c>
      <c r="D370" s="124">
        <f>Меню.!R370</f>
        <v>0</v>
      </c>
      <c r="E370" s="36">
        <f>Меню.!S370</f>
        <v>300</v>
      </c>
      <c r="F370" s="38">
        <f t="shared" si="7"/>
        <v>0</v>
      </c>
    </row>
    <row r="371" spans="1:6" s="28" customFormat="1" ht="17.25" customHeight="1" x14ac:dyDescent="0.3">
      <c r="A371" s="36">
        <f>Меню.!A371</f>
        <v>21</v>
      </c>
      <c r="B371" s="37" t="str">
        <f>Меню.!B371</f>
        <v>Лағман</v>
      </c>
      <c r="C371" s="36" t="str">
        <f>Меню.!C371</f>
        <v>кг</v>
      </c>
      <c r="D371" s="124">
        <f>Меню.!R371</f>
        <v>0</v>
      </c>
      <c r="E371" s="36">
        <f>Меню.!S371</f>
        <v>250</v>
      </c>
      <c r="F371" s="38">
        <f t="shared" si="7"/>
        <v>0</v>
      </c>
    </row>
    <row r="372" spans="1:6" s="28" customFormat="1" ht="17.25" customHeight="1" x14ac:dyDescent="0.3">
      <c r="A372" s="36">
        <f>Меню.!A372</f>
        <v>22</v>
      </c>
      <c r="B372" s="37" t="str">
        <f>Меню.!B372</f>
        <v>Маш</v>
      </c>
      <c r="C372" s="36" t="str">
        <f>Меню.!C372</f>
        <v>кг</v>
      </c>
      <c r="D372" s="124">
        <f>Меню.!R372</f>
        <v>0</v>
      </c>
      <c r="E372" s="36">
        <f>Меню.!S372</f>
        <v>400</v>
      </c>
      <c r="F372" s="38">
        <f t="shared" si="7"/>
        <v>0</v>
      </c>
    </row>
    <row r="373" spans="1:6" s="28" customFormat="1" ht="17.25" customHeight="1" x14ac:dyDescent="0.3">
      <c r="A373" s="36">
        <f>Меню.!A373</f>
        <v>23</v>
      </c>
      <c r="B373" s="37" t="str">
        <f>Меню.!B373</f>
        <v>Нан</v>
      </c>
      <c r="C373" s="36" t="str">
        <f>Меню.!C373</f>
        <v>кг</v>
      </c>
      <c r="D373" s="124">
        <f>Меню.!R373</f>
        <v>8.25</v>
      </c>
      <c r="E373" s="36">
        <f>Меню.!S373</f>
        <v>95</v>
      </c>
      <c r="F373" s="38">
        <f t="shared" si="7"/>
        <v>783.75</v>
      </c>
    </row>
    <row r="374" spans="1:6" s="28" customFormat="1" ht="17.25" customHeight="1" x14ac:dyDescent="0.3">
      <c r="A374" s="36">
        <f>Меню.!A374</f>
        <v>24</v>
      </c>
      <c r="B374" s="37" t="str">
        <f>Меню.!B374</f>
        <v>Өсімдік май</v>
      </c>
      <c r="C374" s="36" t="str">
        <f>Меню.!C374</f>
        <v>литр</v>
      </c>
      <c r="D374" s="124">
        <f>Меню.!R374</f>
        <v>1.2</v>
      </c>
      <c r="E374" s="36">
        <f>Меню.!S374</f>
        <v>520</v>
      </c>
      <c r="F374" s="38">
        <f t="shared" si="7"/>
        <v>624</v>
      </c>
    </row>
    <row r="375" spans="1:6" s="28" customFormat="1" ht="17.25" customHeight="1" x14ac:dyDescent="0.3">
      <c r="A375" s="36">
        <f>Меню.!A375</f>
        <v>25</v>
      </c>
      <c r="B375" s="37" t="str">
        <f>Меню.!B375</f>
        <v>Перловка</v>
      </c>
      <c r="C375" s="36" t="str">
        <f>Меню.!C375</f>
        <v>кг</v>
      </c>
      <c r="D375" s="124">
        <f>Меню.!R375</f>
        <v>0</v>
      </c>
      <c r="E375" s="36">
        <f>Меню.!S375</f>
        <v>210</v>
      </c>
      <c r="F375" s="38">
        <f t="shared" si="7"/>
        <v>0</v>
      </c>
    </row>
    <row r="376" spans="1:6" s="28" customFormat="1" ht="17.25" customHeight="1" x14ac:dyDescent="0.3">
      <c r="A376" s="36">
        <f>Меню.!A376</f>
        <v>26</v>
      </c>
      <c r="B376" s="37" t="str">
        <f>Меню.!B376</f>
        <v>Пияз</v>
      </c>
      <c r="C376" s="36" t="str">
        <f>Меню.!C376</f>
        <v>кг</v>
      </c>
      <c r="D376" s="124">
        <f>Меню.!R376</f>
        <v>4.1250000000000009</v>
      </c>
      <c r="E376" s="36">
        <f>Меню.!S376</f>
        <v>160</v>
      </c>
      <c r="F376" s="38">
        <f t="shared" si="7"/>
        <v>660.00000000000011</v>
      </c>
    </row>
    <row r="377" spans="1:6" s="28" customFormat="1" ht="17.25" customHeight="1" x14ac:dyDescent="0.3">
      <c r="A377" s="36">
        <f>Меню.!A377</f>
        <v>27</v>
      </c>
      <c r="B377" s="37" t="str">
        <f>Меню.!B377</f>
        <v>Пішіне</v>
      </c>
      <c r="C377" s="36" t="str">
        <f>Меню.!C377</f>
        <v>кг</v>
      </c>
      <c r="D377" s="124">
        <f>Меню.!R377</f>
        <v>0</v>
      </c>
      <c r="E377" s="36">
        <f>Меню.!S377</f>
        <v>350</v>
      </c>
      <c r="F377" s="38">
        <f t="shared" si="7"/>
        <v>0</v>
      </c>
    </row>
    <row r="378" spans="1:6" s="28" customFormat="1" ht="17.25" customHeight="1" x14ac:dyDescent="0.3">
      <c r="A378" s="36">
        <f>Меню.!A378</f>
        <v>28</v>
      </c>
      <c r="B378" s="37" t="str">
        <f>Меню.!B378</f>
        <v>Сары май.Калбаса</v>
      </c>
      <c r="C378" s="36" t="str">
        <f>Меню.!C378</f>
        <v>кг</v>
      </c>
      <c r="D378" s="124">
        <f>Меню.!R378</f>
        <v>3.2249999999999996</v>
      </c>
      <c r="E378" s="36">
        <f>Меню.!S378</f>
        <v>800</v>
      </c>
      <c r="F378" s="38">
        <f t="shared" si="7"/>
        <v>2579.9999999999995</v>
      </c>
    </row>
    <row r="379" spans="1:6" s="28" customFormat="1" ht="17.25" customHeight="1" x14ac:dyDescent="0.3">
      <c r="A379" s="36">
        <f>Меню.!A379</f>
        <v>29</v>
      </c>
      <c r="B379" s="37" t="str">
        <f>Меню.!B379</f>
        <v>Сасиска</v>
      </c>
      <c r="C379" s="36" t="str">
        <f>Меню.!C379</f>
        <v>шт</v>
      </c>
      <c r="D379" s="124">
        <f>Меню.!R379</f>
        <v>0</v>
      </c>
      <c r="E379" s="36">
        <f>Меню.!S379</f>
        <v>25</v>
      </c>
      <c r="F379" s="38">
        <f t="shared" si="7"/>
        <v>0</v>
      </c>
    </row>
    <row r="380" spans="1:6" s="28" customFormat="1" ht="17.25" customHeight="1" x14ac:dyDescent="0.3">
      <c r="A380" s="36">
        <f>Меню.!A380</f>
        <v>30</v>
      </c>
      <c r="B380" s="37" t="str">
        <f>Меню.!B380</f>
        <v>Сәбіз</v>
      </c>
      <c r="C380" s="36" t="str">
        <f>Меню.!C380</f>
        <v>кг</v>
      </c>
      <c r="D380" s="124">
        <f>Меню.!R380</f>
        <v>3.9750000000000005</v>
      </c>
      <c r="E380" s="36">
        <f>Меню.!S380</f>
        <v>200</v>
      </c>
      <c r="F380" s="38">
        <f t="shared" si="7"/>
        <v>795.00000000000011</v>
      </c>
    </row>
    <row r="381" spans="1:6" s="28" customFormat="1" ht="17.25" customHeight="1" x14ac:dyDescent="0.3">
      <c r="A381" s="36">
        <f>Меню.!A381</f>
        <v>31</v>
      </c>
      <c r="B381" s="37" t="str">
        <f>Меню.!B381</f>
        <v>Сүт</v>
      </c>
      <c r="C381" s="36" t="str">
        <f>Меню.!C381</f>
        <v>литр</v>
      </c>
      <c r="D381" s="124">
        <f>Меню.!R381</f>
        <v>24</v>
      </c>
      <c r="E381" s="36">
        <f>Меню.!S381</f>
        <v>190</v>
      </c>
      <c r="F381" s="38">
        <f t="shared" si="7"/>
        <v>4560</v>
      </c>
    </row>
    <row r="382" spans="1:6" s="28" customFormat="1" ht="17.25" customHeight="1" x14ac:dyDescent="0.3">
      <c r="A382" s="36">
        <f>Меню.!A382</f>
        <v>32</v>
      </c>
      <c r="B382" s="37" t="str">
        <f>Меню.!B382</f>
        <v xml:space="preserve">Тамат </v>
      </c>
      <c r="C382" s="36" t="str">
        <f>Меню.!C382</f>
        <v>литр</v>
      </c>
      <c r="D382" s="124">
        <f>Меню.!R382</f>
        <v>0.45</v>
      </c>
      <c r="E382" s="36">
        <f>Меню.!S382</f>
        <v>600</v>
      </c>
      <c r="F382" s="38">
        <f t="shared" si="7"/>
        <v>270</v>
      </c>
    </row>
    <row r="383" spans="1:6" s="28" customFormat="1" ht="17.25" customHeight="1" x14ac:dyDescent="0.3">
      <c r="A383" s="36">
        <f>Меню.!A383</f>
        <v>33</v>
      </c>
      <c r="B383" s="37" t="str">
        <f>Меню.!B383</f>
        <v>Тары</v>
      </c>
      <c r="C383" s="36" t="str">
        <f>Меню.!C383</f>
        <v>кг</v>
      </c>
      <c r="D383" s="124">
        <f>Меню.!R383</f>
        <v>2.6250000000000004</v>
      </c>
      <c r="E383" s="36">
        <f>Меню.!S383</f>
        <v>200</v>
      </c>
      <c r="F383" s="38">
        <f t="shared" si="7"/>
        <v>525.00000000000011</v>
      </c>
    </row>
    <row r="384" spans="1:6" s="28" customFormat="1" ht="17.25" customHeight="1" x14ac:dyDescent="0.3">
      <c r="A384" s="36">
        <f>Меню.!A384</f>
        <v>34</v>
      </c>
      <c r="B384" s="37" t="str">
        <f>Меню.!B384</f>
        <v xml:space="preserve">т\з қияр </v>
      </c>
      <c r="C384" s="36" t="str">
        <f>Меню.!C384</f>
        <v>кг</v>
      </c>
      <c r="D384" s="124">
        <f>Меню.!R384</f>
        <v>0</v>
      </c>
      <c r="E384" s="36">
        <f>Меню.!S384</f>
        <v>200</v>
      </c>
      <c r="F384" s="38">
        <f t="shared" si="7"/>
        <v>0</v>
      </c>
    </row>
    <row r="385" spans="1:8" s="28" customFormat="1" ht="17.25" customHeight="1" x14ac:dyDescent="0.3">
      <c r="A385" s="36">
        <f>Меню.!A385</f>
        <v>35</v>
      </c>
      <c r="B385" s="37" t="str">
        <f>Меню.!B385</f>
        <v>т\з қызанақ</v>
      </c>
      <c r="C385" s="36" t="str">
        <f>Меню.!C385</f>
        <v>кг</v>
      </c>
      <c r="D385" s="124">
        <f>Меню.!R385</f>
        <v>0</v>
      </c>
      <c r="E385" s="36">
        <f>Меню.!S385</f>
        <v>250</v>
      </c>
      <c r="F385" s="38">
        <f t="shared" si="7"/>
        <v>0</v>
      </c>
    </row>
    <row r="386" spans="1:8" s="28" customFormat="1" ht="17.25" customHeight="1" x14ac:dyDescent="0.3">
      <c r="A386" s="36">
        <f>Меню.!A386</f>
        <v>36</v>
      </c>
      <c r="B386" s="37" t="str">
        <f>Меню.!B386</f>
        <v>Тұз</v>
      </c>
      <c r="C386" s="36" t="str">
        <f>Меню.!C386</f>
        <v>кг</v>
      </c>
      <c r="D386" s="124">
        <f>Меню.!R386</f>
        <v>0.52500000000000002</v>
      </c>
      <c r="E386" s="36">
        <f>Меню.!S386</f>
        <v>100</v>
      </c>
      <c r="F386" s="38">
        <f t="shared" si="7"/>
        <v>52.5</v>
      </c>
    </row>
    <row r="387" spans="1:8" s="28" customFormat="1" ht="17.25" customHeight="1" x14ac:dyDescent="0.3">
      <c r="A387" s="36">
        <f>Меню.!A387</f>
        <v>37</v>
      </c>
      <c r="B387" s="37" t="str">
        <f>Меню.!B387</f>
        <v>Ұн</v>
      </c>
      <c r="C387" s="36" t="str">
        <f>Меню.!C387</f>
        <v>кг</v>
      </c>
      <c r="D387" s="124">
        <f>Меню.!R387</f>
        <v>2.6250000000000004</v>
      </c>
      <c r="E387" s="36">
        <f>Меню.!S387</f>
        <v>400</v>
      </c>
      <c r="F387" s="38">
        <f t="shared" si="7"/>
        <v>1050.0000000000002</v>
      </c>
    </row>
    <row r="388" spans="1:8" s="28" customFormat="1" ht="17.25" customHeight="1" x14ac:dyDescent="0.3">
      <c r="A388" s="36">
        <f>Меню.!A388</f>
        <v>38</v>
      </c>
      <c r="B388" s="37" t="str">
        <f>Меню.!B388</f>
        <v>Шәй</v>
      </c>
      <c r="C388" s="36" t="str">
        <f>Меню.!C388</f>
        <v>кг</v>
      </c>
      <c r="D388" s="124">
        <f>Меню.!R388</f>
        <v>0.15</v>
      </c>
      <c r="E388" s="36">
        <f>Меню.!S388</f>
        <v>1000</v>
      </c>
      <c r="F388" s="38">
        <f>D388*E388</f>
        <v>150</v>
      </c>
    </row>
    <row r="389" spans="1:8" s="28" customFormat="1" ht="17.25" customHeight="1" x14ac:dyDescent="0.3">
      <c r="A389" s="31"/>
      <c r="B389" s="39" t="str">
        <f>Меню.!B389</f>
        <v xml:space="preserve">Тамақтың шығымы </v>
      </c>
      <c r="C389" s="31"/>
      <c r="D389" s="125"/>
      <c r="E389" s="40"/>
      <c r="F389" s="40">
        <f>SUM(F351:F388)</f>
        <v>37499.25</v>
      </c>
    </row>
    <row r="390" spans="1:8" s="28" customFormat="1" ht="17.25" customHeight="1" x14ac:dyDescent="0.3">
      <c r="A390" s="160"/>
      <c r="B390" s="163"/>
      <c r="C390" s="160"/>
      <c r="D390" s="122"/>
      <c r="E390" s="164"/>
      <c r="F390" s="164"/>
    </row>
    <row r="391" spans="1:8" s="28" customFormat="1" ht="17.25" customHeight="1" x14ac:dyDescent="0.3">
      <c r="A391" s="160" t="s">
        <v>159</v>
      </c>
      <c r="B391" s="163"/>
      <c r="C391" s="160"/>
      <c r="D391" s="122"/>
      <c r="E391" s="164"/>
      <c r="F391" s="164"/>
    </row>
    <row r="392" spans="1:8" s="28" customFormat="1" ht="17.25" customHeight="1" x14ac:dyDescent="0.3">
      <c r="A392" s="160"/>
      <c r="B392" s="163"/>
      <c r="C392" s="160"/>
      <c r="D392" s="122"/>
      <c r="E392" s="164"/>
      <c r="F392" s="164"/>
    </row>
    <row r="393" spans="1:8" s="28" customFormat="1" ht="17.25" customHeight="1" x14ac:dyDescent="0.3">
      <c r="A393" s="71"/>
      <c r="B393" s="71"/>
      <c r="C393" s="71"/>
      <c r="D393" s="127"/>
      <c r="E393" s="71"/>
      <c r="F393" s="71"/>
    </row>
    <row r="394" spans="1:8" s="28" customFormat="1" ht="17.25" customHeight="1" x14ac:dyDescent="0.3">
      <c r="A394" s="1"/>
      <c r="B394" s="1"/>
      <c r="C394" s="195" t="s">
        <v>23</v>
      </c>
      <c r="D394" s="195"/>
      <c r="E394" s="1"/>
      <c r="F394" s="1"/>
    </row>
    <row r="395" spans="1:8" s="28" customFormat="1" ht="17.25" customHeight="1" x14ac:dyDescent="0.3">
      <c r="A395" s="1"/>
      <c r="B395" s="1"/>
      <c r="C395" s="64"/>
      <c r="D395" s="121"/>
      <c r="E395" s="1"/>
      <c r="F395" s="1"/>
    </row>
    <row r="396" spans="1:8" s="28" customFormat="1" ht="25.2" customHeight="1" x14ac:dyDescent="0.3">
      <c r="A396" s="196" t="s">
        <v>151</v>
      </c>
      <c r="B396" s="196"/>
      <c r="C396" s="196"/>
      <c r="D396" s="196"/>
      <c r="E396" s="196"/>
      <c r="F396" s="196"/>
      <c r="G396" s="30"/>
    </row>
    <row r="397" spans="1:8" ht="14.25" customHeight="1" x14ac:dyDescent="0.3">
      <c r="A397" s="52" t="s">
        <v>58</v>
      </c>
      <c r="B397" s="52"/>
      <c r="C397" s="112">
        <f>Меню.!D396</f>
        <v>75</v>
      </c>
      <c r="D397" s="197" t="str">
        <f>Меню.!A395</f>
        <v>04.09.2023  жылға берілген азық -түлік</v>
      </c>
      <c r="E397" s="197"/>
      <c r="F397" s="197"/>
      <c r="H397" s="1"/>
    </row>
    <row r="398" spans="1:8" ht="33" customHeight="1" x14ac:dyDescent="0.3">
      <c r="A398" s="31" t="s">
        <v>19</v>
      </c>
      <c r="B398" s="32" t="s">
        <v>27</v>
      </c>
      <c r="C398" s="33" t="s">
        <v>28</v>
      </c>
      <c r="D398" s="123" t="s">
        <v>16</v>
      </c>
      <c r="E398" s="32" t="s">
        <v>17</v>
      </c>
      <c r="F398" s="32" t="s">
        <v>18</v>
      </c>
      <c r="H398" s="1"/>
    </row>
    <row r="399" spans="1:8" s="28" customFormat="1" ht="16.8" x14ac:dyDescent="0.3">
      <c r="A399" s="170">
        <v>1</v>
      </c>
      <c r="B399" s="171">
        <v>2</v>
      </c>
      <c r="C399" s="171">
        <v>3</v>
      </c>
      <c r="D399" s="171">
        <v>4</v>
      </c>
      <c r="E399" s="171">
        <v>5</v>
      </c>
      <c r="F399" s="171">
        <v>6</v>
      </c>
      <c r="G399" s="25"/>
      <c r="H399" s="25"/>
    </row>
    <row r="400" spans="1:8" s="28" customFormat="1" ht="15" customHeight="1" x14ac:dyDescent="0.3">
      <c r="A400" s="36">
        <f>Меню.!A400</f>
        <v>1</v>
      </c>
      <c r="B400" s="37" t="str">
        <f>Меню.!B400</f>
        <v>Айран</v>
      </c>
      <c r="C400" s="36" t="str">
        <f>Меню.!C400</f>
        <v>литр</v>
      </c>
      <c r="D400" s="124">
        <f>Меню.!R400</f>
        <v>0</v>
      </c>
      <c r="E400" s="36">
        <f>Меню.!S400</f>
        <v>250</v>
      </c>
      <c r="F400" s="38">
        <f>D400*E400</f>
        <v>0</v>
      </c>
      <c r="G400" s="52"/>
      <c r="H400" s="52"/>
    </row>
    <row r="401" spans="1:7" s="30" customFormat="1" ht="33.75" customHeight="1" x14ac:dyDescent="0.3">
      <c r="A401" s="36">
        <f>Меню.!A401</f>
        <v>2</v>
      </c>
      <c r="B401" s="37" t="str">
        <f>Меню.!B401</f>
        <v>Алма</v>
      </c>
      <c r="C401" s="36" t="str">
        <f>Меню.!C401</f>
        <v>кг</v>
      </c>
      <c r="D401" s="124">
        <f>Меню.!R401</f>
        <v>0</v>
      </c>
      <c r="E401" s="36">
        <f>Меню.!S401</f>
        <v>60</v>
      </c>
      <c r="F401" s="38">
        <f t="shared" ref="F401:F436" si="8">D401*E401</f>
        <v>0</v>
      </c>
      <c r="G401" s="67"/>
    </row>
    <row r="402" spans="1:7" s="28" customFormat="1" ht="18" customHeight="1" x14ac:dyDescent="0.3">
      <c r="A402" s="36">
        <f>Меню.!A402</f>
        <v>3</v>
      </c>
      <c r="B402" s="37" t="str">
        <f>Меню.!B402</f>
        <v>Банан</v>
      </c>
      <c r="C402" s="36" t="str">
        <f>Меню.!C402</f>
        <v>шт</v>
      </c>
      <c r="D402" s="124">
        <f>Меню.!R402</f>
        <v>0</v>
      </c>
      <c r="E402" s="36">
        <f>Меню.!S402</f>
        <v>90</v>
      </c>
      <c r="F402" s="38">
        <f t="shared" si="8"/>
        <v>0</v>
      </c>
      <c r="G402" s="30"/>
    </row>
    <row r="403" spans="1:7" s="28" customFormat="1" ht="17.25" customHeight="1" x14ac:dyDescent="0.3">
      <c r="A403" s="36">
        <f>Меню.!A403</f>
        <v>4</v>
      </c>
      <c r="B403" s="37" t="str">
        <f>Меню.!B403</f>
        <v>Булочка пирог</v>
      </c>
      <c r="C403" s="36" t="str">
        <f>Меню.!C403</f>
        <v>шт</v>
      </c>
      <c r="D403" s="124">
        <f>Меню.!R403</f>
        <v>0</v>
      </c>
      <c r="E403" s="36">
        <f>Меню.!S403</f>
        <v>90</v>
      </c>
      <c r="F403" s="38">
        <f t="shared" si="8"/>
        <v>0</v>
      </c>
    </row>
    <row r="404" spans="1:7" s="28" customFormat="1" ht="17.25" customHeight="1" x14ac:dyDescent="0.3">
      <c r="A404" s="36">
        <f>Меню.!A404</f>
        <v>5</v>
      </c>
      <c r="B404" s="37" t="str">
        <f>Меню.!B404</f>
        <v>Витамин</v>
      </c>
      <c r="C404" s="36" t="str">
        <f>Меню.!C404</f>
        <v>шт</v>
      </c>
      <c r="D404" s="124">
        <f>Меню.!R404</f>
        <v>0</v>
      </c>
      <c r="E404" s="36">
        <f>Меню.!S404</f>
        <v>25</v>
      </c>
      <c r="F404" s="38">
        <f t="shared" si="8"/>
        <v>0</v>
      </c>
    </row>
    <row r="405" spans="1:7" s="28" customFormat="1" ht="17.25" customHeight="1" x14ac:dyDescent="0.3">
      <c r="A405" s="36">
        <f>Меню.!A405</f>
        <v>6</v>
      </c>
      <c r="B405" s="37" t="str">
        <f>Меню.!B405</f>
        <v>Гарох</v>
      </c>
      <c r="C405" s="36" t="str">
        <f>Меню.!C405</f>
        <v>кг</v>
      </c>
      <c r="D405" s="124">
        <f>Меню.!R405</f>
        <v>0</v>
      </c>
      <c r="E405" s="36">
        <f>Меню.!S405</f>
        <v>160</v>
      </c>
      <c r="F405" s="38">
        <f t="shared" si="8"/>
        <v>0</v>
      </c>
    </row>
    <row r="406" spans="1:7" s="28" customFormat="1" ht="17.25" customHeight="1" x14ac:dyDescent="0.3">
      <c r="A406" s="36">
        <f>Меню.!A406</f>
        <v>7</v>
      </c>
      <c r="B406" s="37" t="str">
        <f>Меню.!B406</f>
        <v>Гречка</v>
      </c>
      <c r="C406" s="36" t="str">
        <f>Меню.!C406</f>
        <v>кг</v>
      </c>
      <c r="D406" s="124">
        <f>Меню.!R406</f>
        <v>0</v>
      </c>
      <c r="E406" s="36">
        <f>Меню.!S406</f>
        <v>250</v>
      </c>
      <c r="F406" s="38">
        <f t="shared" si="8"/>
        <v>0</v>
      </c>
    </row>
    <row r="407" spans="1:7" s="28" customFormat="1" ht="17.25" customHeight="1" x14ac:dyDescent="0.3">
      <c r="A407" s="36">
        <f>Меню.!A407</f>
        <v>8</v>
      </c>
      <c r="B407" s="37" t="str">
        <f>Меню.!B407</f>
        <v>Ет</v>
      </c>
      <c r="C407" s="36" t="str">
        <f>Меню.!C407</f>
        <v>кг</v>
      </c>
      <c r="D407" s="124">
        <f>Меню.!R407</f>
        <v>7.875</v>
      </c>
      <c r="E407" s="36">
        <f>Меню.!S407</f>
        <v>2600</v>
      </c>
      <c r="F407" s="38">
        <f t="shared" si="8"/>
        <v>20475</v>
      </c>
    </row>
    <row r="408" spans="1:7" s="28" customFormat="1" ht="17.25" customHeight="1" x14ac:dyDescent="0.3">
      <c r="A408" s="36">
        <f>Меню.!A408</f>
        <v>9</v>
      </c>
      <c r="B408" s="37" t="str">
        <f>Меню.!B408</f>
        <v>Жүзім</v>
      </c>
      <c r="C408" s="36" t="str">
        <f>Меню.!C408</f>
        <v>кг</v>
      </c>
      <c r="D408" s="124">
        <f>Меню.!R408</f>
        <v>0</v>
      </c>
      <c r="E408" s="36">
        <f>Меню.!S408</f>
        <v>500</v>
      </c>
      <c r="F408" s="38">
        <f t="shared" si="8"/>
        <v>0</v>
      </c>
    </row>
    <row r="409" spans="1:7" s="28" customFormat="1" ht="17.25" customHeight="1" x14ac:dyDescent="0.3">
      <c r="A409" s="36">
        <f>Меню.!A409</f>
        <v>10</v>
      </c>
      <c r="B409" s="37" t="str">
        <f>Меню.!B409</f>
        <v>Жұмыртқа</v>
      </c>
      <c r="C409" s="36" t="str">
        <f>Меню.!C409</f>
        <v>шт</v>
      </c>
      <c r="D409" s="124">
        <f>Меню.!R409</f>
        <v>3.375</v>
      </c>
      <c r="E409" s="36">
        <f>Меню.!S409</f>
        <v>55</v>
      </c>
      <c r="F409" s="38">
        <f t="shared" si="8"/>
        <v>185.625</v>
      </c>
    </row>
    <row r="410" spans="1:7" s="28" customFormat="1" ht="17.25" customHeight="1" x14ac:dyDescent="0.3">
      <c r="A410" s="36">
        <f>Меню.!A410</f>
        <v>11</v>
      </c>
      <c r="B410" s="37" t="str">
        <f>Меню.!B410</f>
        <v>Какао</v>
      </c>
      <c r="C410" s="36" t="str">
        <f>Меню.!C410</f>
        <v>кг</v>
      </c>
      <c r="D410" s="124">
        <f>Меню.!R410</f>
        <v>0</v>
      </c>
      <c r="E410" s="36">
        <f>Меню.!S410</f>
        <v>1500</v>
      </c>
      <c r="F410" s="38">
        <f t="shared" si="8"/>
        <v>0</v>
      </c>
    </row>
    <row r="411" spans="1:7" s="28" customFormat="1" ht="17.25" customHeight="1" x14ac:dyDescent="0.3">
      <c r="A411" s="36">
        <f>Меню.!A411</f>
        <v>12</v>
      </c>
      <c r="B411" s="37" t="str">
        <f>Меню.!B411</f>
        <v>Картоп</v>
      </c>
      <c r="C411" s="36" t="str">
        <f>Меню.!C411</f>
        <v>кг</v>
      </c>
      <c r="D411" s="124">
        <f>Меню.!R411</f>
        <v>7.875</v>
      </c>
      <c r="E411" s="36">
        <f>Меню.!S411</f>
        <v>140</v>
      </c>
      <c r="F411" s="38">
        <f t="shared" si="8"/>
        <v>1102.5</v>
      </c>
    </row>
    <row r="412" spans="1:7" s="28" customFormat="1" ht="17.25" customHeight="1" x14ac:dyDescent="0.3">
      <c r="A412" s="36">
        <f>Меню.!A412</f>
        <v>13</v>
      </c>
      <c r="B412" s="37" t="str">
        <f>Меню.!B412</f>
        <v>Кәмпіт</v>
      </c>
      <c r="C412" s="36" t="str">
        <f>Меню.!C412</f>
        <v>кг</v>
      </c>
      <c r="D412" s="124">
        <f>Меню.!R412</f>
        <v>0</v>
      </c>
      <c r="E412" s="36">
        <f>Меню.!S412</f>
        <v>750</v>
      </c>
      <c r="F412" s="38">
        <f t="shared" si="8"/>
        <v>0</v>
      </c>
    </row>
    <row r="413" spans="1:7" s="28" customFormat="1" ht="17.25" customHeight="1" x14ac:dyDescent="0.3">
      <c r="A413" s="36">
        <f>Меню.!A413</f>
        <v>14</v>
      </c>
      <c r="B413" s="37" t="str">
        <f>Меню.!B413</f>
        <v xml:space="preserve">Курпалар </v>
      </c>
      <c r="C413" s="36" t="str">
        <f>Меню.!C413</f>
        <v>кг</v>
      </c>
      <c r="D413" s="124">
        <f>Меню.!R413</f>
        <v>0</v>
      </c>
      <c r="E413" s="36">
        <f>Меню.!S413</f>
        <v>250</v>
      </c>
      <c r="F413" s="38">
        <f t="shared" si="8"/>
        <v>0</v>
      </c>
    </row>
    <row r="414" spans="1:7" s="28" customFormat="1" ht="17.25" customHeight="1" x14ac:dyDescent="0.3">
      <c r="A414" s="36">
        <f>Меню.!A414</f>
        <v>15</v>
      </c>
      <c r="B414" s="37" t="str">
        <f>Меню.!B414</f>
        <v>Күріш</v>
      </c>
      <c r="C414" s="36" t="str">
        <f>Меню.!C414</f>
        <v>кг</v>
      </c>
      <c r="D414" s="124">
        <f>Меню.!R414</f>
        <v>2.25</v>
      </c>
      <c r="E414" s="36">
        <f>Меню.!S414</f>
        <v>460</v>
      </c>
      <c r="F414" s="38">
        <f t="shared" si="8"/>
        <v>1035</v>
      </c>
    </row>
    <row r="415" spans="1:7" s="28" customFormat="1" ht="17.25" customHeight="1" x14ac:dyDescent="0.3">
      <c r="A415" s="36">
        <f>Меню.!A415</f>
        <v>16</v>
      </c>
      <c r="B415" s="37" t="str">
        <f>Меню.!B415</f>
        <v>Қарбыз</v>
      </c>
      <c r="C415" s="36" t="str">
        <f>Меню.!C415</f>
        <v>кг</v>
      </c>
      <c r="D415" s="124">
        <f>Меню.!R415</f>
        <v>0</v>
      </c>
      <c r="E415" s="36">
        <f>Меню.!S415</f>
        <v>50</v>
      </c>
      <c r="F415" s="38">
        <f t="shared" si="8"/>
        <v>0</v>
      </c>
    </row>
    <row r="416" spans="1:7" s="28" customFormat="1" ht="17.25" customHeight="1" x14ac:dyDescent="0.3">
      <c r="A416" s="36">
        <f>Меню.!A416</f>
        <v>17</v>
      </c>
      <c r="B416" s="37" t="str">
        <f>Меню.!B416</f>
        <v>Қурғақ жеміс</v>
      </c>
      <c r="C416" s="36" t="str">
        <f>Меню.!C416</f>
        <v>кг</v>
      </c>
      <c r="D416" s="124">
        <f>Меню.!R416</f>
        <v>1.5</v>
      </c>
      <c r="E416" s="36">
        <f>Меню.!S416</f>
        <v>600</v>
      </c>
      <c r="F416" s="38">
        <f t="shared" si="8"/>
        <v>900</v>
      </c>
    </row>
    <row r="417" spans="1:6" s="28" customFormat="1" ht="17.25" customHeight="1" x14ac:dyDescent="0.3">
      <c r="A417" s="36">
        <f>Меню.!A417</f>
        <v>18</v>
      </c>
      <c r="B417" s="37" t="str">
        <f>Меню.!B417</f>
        <v>Құм шекер</v>
      </c>
      <c r="C417" s="36" t="str">
        <f>Меню.!C417</f>
        <v>кг</v>
      </c>
      <c r="D417" s="124">
        <f>Меню.!R417</f>
        <v>3.0749999999999997</v>
      </c>
      <c r="E417" s="36">
        <f>Меню.!S417</f>
        <v>460</v>
      </c>
      <c r="F417" s="38">
        <f t="shared" si="8"/>
        <v>1414.4999999999998</v>
      </c>
    </row>
    <row r="418" spans="1:6" s="28" customFormat="1" ht="17.25" customHeight="1" x14ac:dyDescent="0.3">
      <c r="A418" s="36">
        <f>Меню.!A418</f>
        <v>19</v>
      </c>
      <c r="B418" s="37" t="str">
        <f>Меню.!B418</f>
        <v>Қырыққабат</v>
      </c>
      <c r="C418" s="36" t="str">
        <f>Меню.!C418</f>
        <v>кг</v>
      </c>
      <c r="D418" s="124">
        <f>Меню.!R418</f>
        <v>1.5</v>
      </c>
      <c r="E418" s="36">
        <f>Меню.!S418</f>
        <v>250</v>
      </c>
      <c r="F418" s="38">
        <f t="shared" si="8"/>
        <v>375</v>
      </c>
    </row>
    <row r="419" spans="1:6" s="28" customFormat="1" ht="17.25" customHeight="1" x14ac:dyDescent="0.3">
      <c r="A419" s="36">
        <f>Меню.!A419</f>
        <v>20</v>
      </c>
      <c r="B419" s="37" t="str">
        <f>Меню.!B419</f>
        <v>Ловия</v>
      </c>
      <c r="C419" s="36" t="str">
        <f>Меню.!C419</f>
        <v>кг</v>
      </c>
      <c r="D419" s="124">
        <f>Меню.!R419</f>
        <v>0</v>
      </c>
      <c r="E419" s="36">
        <f>Меню.!S419</f>
        <v>300</v>
      </c>
      <c r="F419" s="38">
        <f t="shared" si="8"/>
        <v>0</v>
      </c>
    </row>
    <row r="420" spans="1:6" s="28" customFormat="1" ht="17.25" customHeight="1" x14ac:dyDescent="0.3">
      <c r="A420" s="36">
        <f>Меню.!A420</f>
        <v>21</v>
      </c>
      <c r="B420" s="37" t="str">
        <f>Меню.!B420</f>
        <v>Макарон</v>
      </c>
      <c r="C420" s="36" t="str">
        <f>Меню.!C420</f>
        <v>кг</v>
      </c>
      <c r="D420" s="124">
        <f>Меню.!R420</f>
        <v>3</v>
      </c>
      <c r="E420" s="36">
        <f>Меню.!S420</f>
        <v>350</v>
      </c>
      <c r="F420" s="38">
        <f t="shared" si="8"/>
        <v>1050</v>
      </c>
    </row>
    <row r="421" spans="1:6" s="28" customFormat="1" ht="17.25" customHeight="1" x14ac:dyDescent="0.3">
      <c r="A421" s="36">
        <f>Меню.!A421</f>
        <v>22</v>
      </c>
      <c r="B421" s="37" t="str">
        <f>Меню.!B421</f>
        <v>Маш</v>
      </c>
      <c r="C421" s="36" t="str">
        <f>Меню.!C421</f>
        <v>кг</v>
      </c>
      <c r="D421" s="124">
        <f>Меню.!R421</f>
        <v>0</v>
      </c>
      <c r="E421" s="36">
        <f>Меню.!S421</f>
        <v>170</v>
      </c>
      <c r="F421" s="38">
        <f t="shared" si="8"/>
        <v>0</v>
      </c>
    </row>
    <row r="422" spans="1:6" s="28" customFormat="1" ht="17.25" customHeight="1" x14ac:dyDescent="0.3">
      <c r="A422" s="36">
        <f>Меню.!A422</f>
        <v>23</v>
      </c>
      <c r="B422" s="37" t="str">
        <f>Меню.!B422</f>
        <v>Нан</v>
      </c>
      <c r="C422" s="36" t="str">
        <f>Меню.!C422</f>
        <v>кг</v>
      </c>
      <c r="D422" s="124">
        <f>Меню.!R422</f>
        <v>8.25</v>
      </c>
      <c r="E422" s="36">
        <f>Меню.!S422</f>
        <v>95</v>
      </c>
      <c r="F422" s="38">
        <f t="shared" si="8"/>
        <v>783.75</v>
      </c>
    </row>
    <row r="423" spans="1:6" s="28" customFormat="1" ht="17.25" customHeight="1" x14ac:dyDescent="0.3">
      <c r="A423" s="36">
        <f>Меню.!A423</f>
        <v>24</v>
      </c>
      <c r="B423" s="37" t="str">
        <f>Меню.!B423</f>
        <v>Өсімдік май</v>
      </c>
      <c r="C423" s="36" t="str">
        <f>Меню.!C423</f>
        <v>литр</v>
      </c>
      <c r="D423" s="124">
        <f>Меню.!R423</f>
        <v>1.2</v>
      </c>
      <c r="E423" s="36">
        <f>Меню.!S423</f>
        <v>520</v>
      </c>
      <c r="F423" s="38">
        <f t="shared" si="8"/>
        <v>624</v>
      </c>
    </row>
    <row r="424" spans="1:6" s="28" customFormat="1" ht="17.25" customHeight="1" x14ac:dyDescent="0.3">
      <c r="A424" s="36">
        <f>Меню.!A424</f>
        <v>25</v>
      </c>
      <c r="B424" s="37" t="str">
        <f>Меню.!B424</f>
        <v>Перловка</v>
      </c>
      <c r="C424" s="36" t="str">
        <f>Меню.!C424</f>
        <v>кг</v>
      </c>
      <c r="D424" s="124">
        <f>Меню.!R424</f>
        <v>0</v>
      </c>
      <c r="E424" s="36">
        <f>Меню.!S424</f>
        <v>160</v>
      </c>
      <c r="F424" s="38">
        <f t="shared" si="8"/>
        <v>0</v>
      </c>
    </row>
    <row r="425" spans="1:6" s="28" customFormat="1" ht="17.25" customHeight="1" x14ac:dyDescent="0.3">
      <c r="A425" s="36">
        <f>Меню.!A425</f>
        <v>26</v>
      </c>
      <c r="B425" s="37" t="str">
        <f>Меню.!B425</f>
        <v>Пияз</v>
      </c>
      <c r="C425" s="36" t="str">
        <f>Меню.!C425</f>
        <v>кг</v>
      </c>
      <c r="D425" s="124">
        <f>Меню.!R425</f>
        <v>3.375</v>
      </c>
      <c r="E425" s="36">
        <f>Меню.!S425</f>
        <v>190</v>
      </c>
      <c r="F425" s="38">
        <f t="shared" si="8"/>
        <v>641.25</v>
      </c>
    </row>
    <row r="426" spans="1:6" s="28" customFormat="1" ht="17.25" customHeight="1" x14ac:dyDescent="0.3">
      <c r="A426" s="36">
        <f>Меню.!A426</f>
        <v>27</v>
      </c>
      <c r="B426" s="37" t="str">
        <f>Меню.!B426</f>
        <v>Пішіне</v>
      </c>
      <c r="C426" s="36" t="str">
        <f>Меню.!C426</f>
        <v>кг</v>
      </c>
      <c r="D426" s="124">
        <f>Меню.!R426</f>
        <v>0</v>
      </c>
      <c r="E426" s="36">
        <f>Меню.!S426</f>
        <v>400</v>
      </c>
      <c r="F426" s="38">
        <f t="shared" si="8"/>
        <v>0</v>
      </c>
    </row>
    <row r="427" spans="1:6" s="28" customFormat="1" ht="17.25" customHeight="1" x14ac:dyDescent="0.3">
      <c r="A427" s="36">
        <f>Меню.!A427</f>
        <v>28</v>
      </c>
      <c r="B427" s="37" t="str">
        <f>Меню.!B427</f>
        <v xml:space="preserve">Сары май </v>
      </c>
      <c r="C427" s="36" t="str">
        <f>Меню.!C427</f>
        <v>кг</v>
      </c>
      <c r="D427" s="124">
        <f>Меню.!R427</f>
        <v>1.2</v>
      </c>
      <c r="E427" s="36">
        <f>Меню.!S427</f>
        <v>900</v>
      </c>
      <c r="F427" s="38">
        <f t="shared" si="8"/>
        <v>1080</v>
      </c>
    </row>
    <row r="428" spans="1:6" s="28" customFormat="1" ht="17.25" customHeight="1" x14ac:dyDescent="0.3">
      <c r="A428" s="36">
        <f>Меню.!A428</f>
        <v>29</v>
      </c>
      <c r="B428" s="37" t="str">
        <f>Меню.!B428</f>
        <v>Сасиска</v>
      </c>
      <c r="C428" s="36" t="str">
        <f>Меню.!C428</f>
        <v>шт</v>
      </c>
      <c r="D428" s="124">
        <f>Меню.!R428</f>
        <v>0</v>
      </c>
      <c r="E428" s="36">
        <f>Меню.!S428</f>
        <v>25</v>
      </c>
      <c r="F428" s="38">
        <f t="shared" si="8"/>
        <v>0</v>
      </c>
    </row>
    <row r="429" spans="1:6" s="28" customFormat="1" ht="17.25" customHeight="1" x14ac:dyDescent="0.3">
      <c r="A429" s="36">
        <f>Меню.!A429</f>
        <v>30</v>
      </c>
      <c r="B429" s="37" t="str">
        <f>Меню.!B429</f>
        <v>Сәбіз</v>
      </c>
      <c r="C429" s="36" t="str">
        <f>Меню.!C429</f>
        <v>кг</v>
      </c>
      <c r="D429" s="124">
        <f>Меню.!R429</f>
        <v>6.3000000000000007</v>
      </c>
      <c r="E429" s="36">
        <f>Меню.!S429</f>
        <v>200</v>
      </c>
      <c r="F429" s="38">
        <f t="shared" si="8"/>
        <v>1260.0000000000002</v>
      </c>
    </row>
    <row r="430" spans="1:6" s="28" customFormat="1" ht="17.25" customHeight="1" x14ac:dyDescent="0.3">
      <c r="A430" s="36">
        <f>Меню.!A430</f>
        <v>31</v>
      </c>
      <c r="B430" s="37" t="str">
        <f>Меню.!B430</f>
        <v>Сүт</v>
      </c>
      <c r="C430" s="36" t="str">
        <f>Меню.!C430</f>
        <v>литр</v>
      </c>
      <c r="D430" s="124">
        <f>Меню.!R430</f>
        <v>24.375</v>
      </c>
      <c r="E430" s="36">
        <f>Меню.!S430</f>
        <v>190</v>
      </c>
      <c r="F430" s="38">
        <f t="shared" si="8"/>
        <v>4631.25</v>
      </c>
    </row>
    <row r="431" spans="1:6" s="28" customFormat="1" ht="17.25" customHeight="1" x14ac:dyDescent="0.3">
      <c r="A431" s="36">
        <f>Меню.!A431</f>
        <v>32</v>
      </c>
      <c r="B431" s="37" t="str">
        <f>Меню.!B431</f>
        <v xml:space="preserve">Тамат </v>
      </c>
      <c r="C431" s="36" t="str">
        <f>Меню.!C431</f>
        <v>литр</v>
      </c>
      <c r="D431" s="124">
        <f>Меню.!R431</f>
        <v>0.15</v>
      </c>
      <c r="E431" s="36">
        <f>Меню.!S431</f>
        <v>600</v>
      </c>
      <c r="F431" s="38">
        <f t="shared" si="8"/>
        <v>90</v>
      </c>
    </row>
    <row r="432" spans="1:6" s="28" customFormat="1" ht="17.25" customHeight="1" x14ac:dyDescent="0.3">
      <c r="A432" s="36">
        <f>Меню.!A432</f>
        <v>33</v>
      </c>
      <c r="B432" s="37" t="str">
        <f>Меню.!B432</f>
        <v>Тары</v>
      </c>
      <c r="C432" s="36" t="str">
        <f>Меню.!C432</f>
        <v>кг</v>
      </c>
      <c r="D432" s="124">
        <f>Меню.!R432</f>
        <v>0</v>
      </c>
      <c r="E432" s="36">
        <f>Меню.!S432</f>
        <v>140</v>
      </c>
      <c r="F432" s="38">
        <f t="shared" si="8"/>
        <v>0</v>
      </c>
    </row>
    <row r="433" spans="1:8" s="28" customFormat="1" ht="17.25" customHeight="1" x14ac:dyDescent="0.3">
      <c r="A433" s="36">
        <f>Меню.!A433</f>
        <v>34</v>
      </c>
      <c r="B433" s="37" t="str">
        <f>Меню.!B433</f>
        <v xml:space="preserve"> қияр</v>
      </c>
      <c r="C433" s="36" t="str">
        <f>Меню.!C433</f>
        <v>кг</v>
      </c>
      <c r="D433" s="124">
        <f>Меню.!R433</f>
        <v>0</v>
      </c>
      <c r="E433" s="36">
        <f>Меню.!S433</f>
        <v>200</v>
      </c>
      <c r="F433" s="38">
        <f t="shared" si="8"/>
        <v>0</v>
      </c>
    </row>
    <row r="434" spans="1:8" s="28" customFormat="1" ht="17.25" customHeight="1" x14ac:dyDescent="0.3">
      <c r="A434" s="36">
        <f>Меню.!A434</f>
        <v>35</v>
      </c>
      <c r="B434" s="37" t="str">
        <f>Меню.!B434</f>
        <v xml:space="preserve"> қызанақ</v>
      </c>
      <c r="C434" s="36" t="str">
        <f>Меню.!C434</f>
        <v>кг</v>
      </c>
      <c r="D434" s="124">
        <f>Меню.!R434</f>
        <v>0</v>
      </c>
      <c r="E434" s="36">
        <f>Меню.!S434</f>
        <v>250</v>
      </c>
      <c r="F434" s="38">
        <f t="shared" si="8"/>
        <v>0</v>
      </c>
    </row>
    <row r="435" spans="1:8" s="28" customFormat="1" ht="17.25" customHeight="1" x14ac:dyDescent="0.3">
      <c r="A435" s="36">
        <f>Меню.!A435</f>
        <v>36</v>
      </c>
      <c r="B435" s="37" t="str">
        <f>Меню.!B435</f>
        <v>Тұз</v>
      </c>
      <c r="C435" s="36" t="str">
        <f>Меню.!C435</f>
        <v>кг</v>
      </c>
      <c r="D435" s="124">
        <f>Меню.!R435</f>
        <v>0.52500000000000002</v>
      </c>
      <c r="E435" s="36">
        <f>Меню.!S435</f>
        <v>100</v>
      </c>
      <c r="F435" s="38">
        <f t="shared" si="8"/>
        <v>52.5</v>
      </c>
    </row>
    <row r="436" spans="1:8" s="28" customFormat="1" ht="17.25" customHeight="1" x14ac:dyDescent="0.3">
      <c r="A436" s="36">
        <f>Меню.!A436</f>
        <v>37</v>
      </c>
      <c r="B436" s="37" t="str">
        <f>Меню.!B436</f>
        <v>Ұн</v>
      </c>
      <c r="C436" s="36" t="str">
        <f>Меню.!C436</f>
        <v>кг</v>
      </c>
      <c r="D436" s="124">
        <f>Меню.!R436</f>
        <v>4.1250000000000009</v>
      </c>
      <c r="E436" s="36">
        <f>Меню.!S436</f>
        <v>400</v>
      </c>
      <c r="F436" s="38">
        <f t="shared" si="8"/>
        <v>1650.0000000000005</v>
      </c>
    </row>
    <row r="437" spans="1:8" s="28" customFormat="1" ht="17.25" customHeight="1" x14ac:dyDescent="0.3">
      <c r="A437" s="36">
        <f>Меню.!A437</f>
        <v>38</v>
      </c>
      <c r="B437" s="37" t="str">
        <f>Меню.!B437</f>
        <v>Шәй</v>
      </c>
      <c r="C437" s="36" t="str">
        <f>Меню.!C437</f>
        <v>кг</v>
      </c>
      <c r="D437" s="124">
        <f>Меню.!R437</f>
        <v>0.15</v>
      </c>
      <c r="E437" s="36">
        <f>Меню.!S437</f>
        <v>1000</v>
      </c>
      <c r="F437" s="38">
        <f>D437*E437</f>
        <v>150</v>
      </c>
    </row>
    <row r="438" spans="1:8" s="28" customFormat="1" ht="17.25" customHeight="1" x14ac:dyDescent="0.3">
      <c r="A438" s="31"/>
      <c r="B438" s="39" t="str">
        <f>Меню.!B438</f>
        <v xml:space="preserve">Тамақтың шығымы </v>
      </c>
      <c r="C438" s="31"/>
      <c r="D438" s="125"/>
      <c r="E438" s="40"/>
      <c r="F438" s="40">
        <f>SUM(F400:F437)</f>
        <v>37500.375</v>
      </c>
    </row>
    <row r="439" spans="1:8" s="28" customFormat="1" ht="17.25" customHeight="1" x14ac:dyDescent="0.3">
      <c r="A439" s="160"/>
      <c r="B439" s="163"/>
      <c r="C439" s="160"/>
      <c r="D439" s="122"/>
      <c r="E439" s="164"/>
      <c r="F439" s="164"/>
    </row>
    <row r="440" spans="1:8" s="28" customFormat="1" ht="17.25" customHeight="1" x14ac:dyDescent="0.3">
      <c r="A440" s="160" t="s">
        <v>203</v>
      </c>
      <c r="B440" s="163"/>
      <c r="C440" s="160"/>
      <c r="D440" s="122"/>
      <c r="E440" s="164"/>
      <c r="F440" s="164"/>
    </row>
    <row r="441" spans="1:8" s="28" customFormat="1" ht="17.25" customHeight="1" x14ac:dyDescent="0.3">
      <c r="A441" s="160"/>
      <c r="B441" s="163"/>
      <c r="C441" s="160"/>
      <c r="D441" s="122"/>
      <c r="E441" s="164"/>
      <c r="F441" s="164"/>
    </row>
    <row r="442" spans="1:8" s="28" customFormat="1" ht="13.95" customHeight="1" x14ac:dyDescent="0.3">
      <c r="A442" s="71"/>
      <c r="B442" s="71"/>
      <c r="C442" s="71"/>
      <c r="D442" s="127"/>
      <c r="E442" s="71"/>
      <c r="F442" s="71"/>
    </row>
    <row r="443" spans="1:8" s="28" customFormat="1" ht="17.25" customHeight="1" x14ac:dyDescent="0.3">
      <c r="A443" s="1"/>
      <c r="B443" s="1"/>
      <c r="C443" s="195" t="s">
        <v>23</v>
      </c>
      <c r="D443" s="195"/>
      <c r="E443" s="1"/>
      <c r="F443" s="1"/>
    </row>
    <row r="444" spans="1:8" s="28" customFormat="1" ht="17.25" customHeight="1" x14ac:dyDescent="0.3">
      <c r="A444" s="1"/>
      <c r="B444" s="1"/>
      <c r="C444" s="64"/>
      <c r="D444" s="121"/>
      <c r="E444" s="1"/>
      <c r="F444" s="1"/>
    </row>
    <row r="445" spans="1:8" s="28" customFormat="1" ht="14.25" customHeight="1" x14ac:dyDescent="0.3">
      <c r="A445" s="196" t="s">
        <v>152</v>
      </c>
      <c r="B445" s="196"/>
      <c r="C445" s="196"/>
      <c r="D445" s="196"/>
      <c r="E445" s="196"/>
      <c r="F445" s="196"/>
      <c r="G445" s="30"/>
    </row>
    <row r="446" spans="1:8" ht="14.25" customHeight="1" x14ac:dyDescent="0.3">
      <c r="A446" s="52" t="s">
        <v>58</v>
      </c>
      <c r="B446" s="52"/>
      <c r="C446" s="112">
        <f>Меню.!D445</f>
        <v>75</v>
      </c>
      <c r="D446" s="197" t="str">
        <f>Меню.!A444</f>
        <v>05.09.2023 жылға берілген азық -түлік</v>
      </c>
      <c r="E446" s="197"/>
      <c r="F446" s="197"/>
      <c r="H446" s="1"/>
    </row>
    <row r="447" spans="1:8" ht="33" customHeight="1" x14ac:dyDescent="0.3">
      <c r="A447" s="31" t="s">
        <v>19</v>
      </c>
      <c r="B447" s="32" t="s">
        <v>27</v>
      </c>
      <c r="C447" s="33" t="s">
        <v>28</v>
      </c>
      <c r="D447" s="123" t="s">
        <v>16</v>
      </c>
      <c r="E447" s="32" t="s">
        <v>17</v>
      </c>
      <c r="F447" s="32" t="s">
        <v>18</v>
      </c>
      <c r="H447" s="1"/>
    </row>
    <row r="448" spans="1:8" s="28" customFormat="1" ht="16.8" x14ac:dyDescent="0.3">
      <c r="A448" s="170">
        <v>1</v>
      </c>
      <c r="B448" s="171">
        <v>2</v>
      </c>
      <c r="C448" s="171">
        <v>3</v>
      </c>
      <c r="D448" s="171">
        <v>4</v>
      </c>
      <c r="E448" s="171">
        <v>5</v>
      </c>
      <c r="F448" s="171">
        <v>6</v>
      </c>
      <c r="G448" s="25"/>
      <c r="H448" s="25"/>
    </row>
    <row r="449" spans="1:8" s="28" customFormat="1" ht="15" customHeight="1" x14ac:dyDescent="0.3">
      <c r="A449" s="36">
        <f>Меню.!A449</f>
        <v>1</v>
      </c>
      <c r="B449" s="37" t="str">
        <f>Меню.!B449</f>
        <v>Айран</v>
      </c>
      <c r="C449" s="36" t="str">
        <f>Меню.!C449</f>
        <v>литр</v>
      </c>
      <c r="D449" s="124">
        <f>Меню.!R449</f>
        <v>0</v>
      </c>
      <c r="E449" s="36">
        <f>Меню.!S449</f>
        <v>200</v>
      </c>
      <c r="F449" s="38">
        <f>D449*E449</f>
        <v>0</v>
      </c>
      <c r="G449" s="52"/>
      <c r="H449" s="52"/>
    </row>
    <row r="450" spans="1:8" s="30" customFormat="1" ht="33.75" customHeight="1" x14ac:dyDescent="0.3">
      <c r="A450" s="36">
        <f>Меню.!A450</f>
        <v>2</v>
      </c>
      <c r="B450" s="37" t="str">
        <f>Меню.!B450</f>
        <v>Алма</v>
      </c>
      <c r="C450" s="36" t="str">
        <f>Меню.!C450</f>
        <v>кг</v>
      </c>
      <c r="D450" s="124">
        <f>Меню.!R450</f>
        <v>0</v>
      </c>
      <c r="E450" s="36">
        <f>Меню.!S450</f>
        <v>250</v>
      </c>
      <c r="F450" s="38">
        <f t="shared" ref="F450:F485" si="9">D450*E450</f>
        <v>0</v>
      </c>
      <c r="G450" s="67"/>
    </row>
    <row r="451" spans="1:8" s="28" customFormat="1" ht="18" customHeight="1" x14ac:dyDescent="0.3">
      <c r="A451" s="36">
        <f>Меню.!A451</f>
        <v>3</v>
      </c>
      <c r="B451" s="37" t="str">
        <f>Меню.!B451</f>
        <v>Банан</v>
      </c>
      <c r="C451" s="36" t="str">
        <f>Меню.!C451</f>
        <v>шт</v>
      </c>
      <c r="D451" s="124">
        <f>Меню.!R451</f>
        <v>0</v>
      </c>
      <c r="E451" s="36">
        <f>Меню.!S451</f>
        <v>90</v>
      </c>
      <c r="F451" s="38">
        <f t="shared" si="9"/>
        <v>0</v>
      </c>
      <c r="G451" s="30"/>
    </row>
    <row r="452" spans="1:8" s="28" customFormat="1" ht="17.25" customHeight="1" x14ac:dyDescent="0.3">
      <c r="A452" s="36">
        <f>Меню.!A452</f>
        <v>4</v>
      </c>
      <c r="B452" s="37" t="str">
        <f>Меню.!B452</f>
        <v>Булочка пирог</v>
      </c>
      <c r="C452" s="36" t="str">
        <f>Меню.!C452</f>
        <v>шт</v>
      </c>
      <c r="D452" s="124">
        <f>Меню.!R452</f>
        <v>0</v>
      </c>
      <c r="E452" s="36">
        <f>Меню.!S452</f>
        <v>30</v>
      </c>
      <c r="F452" s="38">
        <f t="shared" si="9"/>
        <v>0</v>
      </c>
    </row>
    <row r="453" spans="1:8" s="28" customFormat="1" ht="17.25" customHeight="1" x14ac:dyDescent="0.3">
      <c r="A453" s="36">
        <f>Меню.!A453</f>
        <v>5</v>
      </c>
      <c r="B453" s="37" t="str">
        <f>Меню.!B453</f>
        <v>Витамин</v>
      </c>
      <c r="C453" s="36" t="str">
        <f>Меню.!C453</f>
        <v>шт</v>
      </c>
      <c r="D453" s="124">
        <f>Меню.!R453</f>
        <v>0</v>
      </c>
      <c r="E453" s="36">
        <f>Меню.!S453</f>
        <v>25</v>
      </c>
      <c r="F453" s="38">
        <f t="shared" si="9"/>
        <v>0</v>
      </c>
    </row>
    <row r="454" spans="1:8" s="28" customFormat="1" ht="17.25" customHeight="1" x14ac:dyDescent="0.3">
      <c r="A454" s="36">
        <f>Меню.!A454</f>
        <v>6</v>
      </c>
      <c r="B454" s="37" t="str">
        <f>Меню.!B454</f>
        <v>Гарох</v>
      </c>
      <c r="C454" s="36" t="str">
        <f>Меню.!C454</f>
        <v>кг</v>
      </c>
      <c r="D454" s="124">
        <f>Меню.!R454</f>
        <v>0</v>
      </c>
      <c r="E454" s="36">
        <f>Меню.!S454</f>
        <v>160</v>
      </c>
      <c r="F454" s="38">
        <f t="shared" si="9"/>
        <v>0</v>
      </c>
    </row>
    <row r="455" spans="1:8" s="28" customFormat="1" ht="17.25" customHeight="1" x14ac:dyDescent="0.3">
      <c r="A455" s="36">
        <f>Меню.!A455</f>
        <v>7</v>
      </c>
      <c r="B455" s="37" t="str">
        <f>Меню.!B455</f>
        <v>Гречка</v>
      </c>
      <c r="C455" s="36" t="str">
        <f>Меню.!C455</f>
        <v>кг</v>
      </c>
      <c r="D455" s="124">
        <f>Меню.!R455</f>
        <v>0</v>
      </c>
      <c r="E455" s="36">
        <f>Меню.!S455</f>
        <v>200</v>
      </c>
      <c r="F455" s="38">
        <f t="shared" si="9"/>
        <v>0</v>
      </c>
    </row>
    <row r="456" spans="1:8" s="28" customFormat="1" ht="17.25" customHeight="1" x14ac:dyDescent="0.3">
      <c r="A456" s="36">
        <f>Меню.!A456</f>
        <v>8</v>
      </c>
      <c r="B456" s="37" t="str">
        <f>Меню.!B456</f>
        <v>Ет</v>
      </c>
      <c r="C456" s="36" t="str">
        <f>Меню.!C456</f>
        <v>кг</v>
      </c>
      <c r="D456" s="124">
        <f>Меню.!R456</f>
        <v>9</v>
      </c>
      <c r="E456" s="36">
        <f>Меню.!S456</f>
        <v>2600</v>
      </c>
      <c r="F456" s="38">
        <f t="shared" si="9"/>
        <v>23400</v>
      </c>
    </row>
    <row r="457" spans="1:8" s="28" customFormat="1" ht="17.25" customHeight="1" x14ac:dyDescent="0.3">
      <c r="A457" s="36">
        <f>Меню.!A457</f>
        <v>9</v>
      </c>
      <c r="B457" s="37" t="str">
        <f>Меню.!B457</f>
        <v>Балық еті</v>
      </c>
      <c r="C457" s="36" t="str">
        <f>Меню.!C457</f>
        <v>кг</v>
      </c>
      <c r="D457" s="124">
        <f>Меню.!R457</f>
        <v>0</v>
      </c>
      <c r="E457" s="36">
        <f>Меню.!S457</f>
        <v>2000</v>
      </c>
      <c r="F457" s="38">
        <f t="shared" si="9"/>
        <v>0</v>
      </c>
    </row>
    <row r="458" spans="1:8" s="28" customFormat="1" ht="17.25" customHeight="1" x14ac:dyDescent="0.3">
      <c r="A458" s="36">
        <f>Меню.!A458</f>
        <v>10</v>
      </c>
      <c r="B458" s="37" t="str">
        <f>Меню.!B458</f>
        <v>Жұмыртқа</v>
      </c>
      <c r="C458" s="36" t="str">
        <f>Меню.!C458</f>
        <v>шт</v>
      </c>
      <c r="D458" s="124">
        <f>Меню.!R458</f>
        <v>0</v>
      </c>
      <c r="E458" s="36">
        <f>Меню.!S458</f>
        <v>55</v>
      </c>
      <c r="F458" s="38">
        <f t="shared" si="9"/>
        <v>0</v>
      </c>
    </row>
    <row r="459" spans="1:8" s="28" customFormat="1" ht="17.25" customHeight="1" x14ac:dyDescent="0.3">
      <c r="A459" s="36">
        <f>Меню.!A459</f>
        <v>11</v>
      </c>
      <c r="B459" s="37" t="str">
        <f>Меню.!B459</f>
        <v>Какао</v>
      </c>
      <c r="C459" s="36" t="str">
        <f>Меню.!C459</f>
        <v>кг</v>
      </c>
      <c r="D459" s="124">
        <f>Меню.!R459</f>
        <v>0</v>
      </c>
      <c r="E459" s="36">
        <f>Меню.!S459</f>
        <v>1500</v>
      </c>
      <c r="F459" s="38">
        <f t="shared" si="9"/>
        <v>0</v>
      </c>
    </row>
    <row r="460" spans="1:8" s="28" customFormat="1" ht="17.25" customHeight="1" x14ac:dyDescent="0.3">
      <c r="A460" s="36">
        <f>Меню.!A460</f>
        <v>12</v>
      </c>
      <c r="B460" s="37" t="str">
        <f>Меню.!B460</f>
        <v>Картоп</v>
      </c>
      <c r="C460" s="36" t="str">
        <f>Меню.!C460</f>
        <v>кг</v>
      </c>
      <c r="D460" s="124">
        <f>Меню.!R460</f>
        <v>5.2500000000000009</v>
      </c>
      <c r="E460" s="36">
        <f>Меню.!S460</f>
        <v>140</v>
      </c>
      <c r="F460" s="38">
        <f t="shared" si="9"/>
        <v>735.00000000000011</v>
      </c>
    </row>
    <row r="461" spans="1:8" s="28" customFormat="1" ht="17.25" customHeight="1" x14ac:dyDescent="0.3">
      <c r="A461" s="36">
        <f>Меню.!A461</f>
        <v>13</v>
      </c>
      <c r="B461" s="37" t="str">
        <f>Меню.!B461</f>
        <v>Кәмпіт</v>
      </c>
      <c r="C461" s="36" t="str">
        <f>Меню.!C461</f>
        <v>кг</v>
      </c>
      <c r="D461" s="124">
        <f>Меню.!R461</f>
        <v>0</v>
      </c>
      <c r="E461" s="36">
        <f>Меню.!S461</f>
        <v>200</v>
      </c>
      <c r="F461" s="38">
        <f t="shared" si="9"/>
        <v>0</v>
      </c>
    </row>
    <row r="462" spans="1:8" s="28" customFormat="1" ht="17.25" customHeight="1" x14ac:dyDescent="0.3">
      <c r="A462" s="36">
        <f>Меню.!A462</f>
        <v>14</v>
      </c>
      <c r="B462" s="37" t="str">
        <f>Меню.!B462</f>
        <v xml:space="preserve">Курпалар </v>
      </c>
      <c r="C462" s="36" t="str">
        <f>Меню.!C462</f>
        <v>кг</v>
      </c>
      <c r="D462" s="124">
        <f>Меню.!R462</f>
        <v>0</v>
      </c>
      <c r="E462" s="36">
        <f>Меню.!S462</f>
        <v>200</v>
      </c>
      <c r="F462" s="38">
        <f t="shared" si="9"/>
        <v>0</v>
      </c>
    </row>
    <row r="463" spans="1:8" s="28" customFormat="1" ht="17.25" customHeight="1" x14ac:dyDescent="0.3">
      <c r="A463" s="36">
        <f>Меню.!A463</f>
        <v>15</v>
      </c>
      <c r="B463" s="37" t="str">
        <f>Меню.!B463</f>
        <v>Күріш</v>
      </c>
      <c r="C463" s="36" t="str">
        <f>Меню.!C463</f>
        <v>кг</v>
      </c>
      <c r="D463" s="124">
        <f>Меню.!R463</f>
        <v>4.5</v>
      </c>
      <c r="E463" s="36">
        <f>Меню.!S463</f>
        <v>600</v>
      </c>
      <c r="F463" s="38">
        <f t="shared" si="9"/>
        <v>2700</v>
      </c>
    </row>
    <row r="464" spans="1:8" s="28" customFormat="1" ht="17.25" customHeight="1" x14ac:dyDescent="0.3">
      <c r="A464" s="36">
        <f>Меню.!A464</f>
        <v>16</v>
      </c>
      <c r="B464" s="37" t="str">
        <f>Меню.!B464</f>
        <v>Қарбыз</v>
      </c>
      <c r="C464" s="36" t="str">
        <f>Меню.!C464</f>
        <v>кг</v>
      </c>
      <c r="D464" s="124">
        <f>Меню.!R464</f>
        <v>0</v>
      </c>
      <c r="E464" s="36">
        <f>Меню.!S464</f>
        <v>50</v>
      </c>
      <c r="F464" s="38">
        <f t="shared" si="9"/>
        <v>0</v>
      </c>
    </row>
    <row r="465" spans="1:6" s="28" customFormat="1" ht="17.25" customHeight="1" x14ac:dyDescent="0.3">
      <c r="A465" s="36">
        <f>Меню.!A465</f>
        <v>17</v>
      </c>
      <c r="B465" s="37" t="str">
        <f>Меню.!B465</f>
        <v>Қурғақ жеміс</v>
      </c>
      <c r="C465" s="36" t="str">
        <f>Меню.!C465</f>
        <v>кг</v>
      </c>
      <c r="D465" s="124">
        <f>Меню.!R465</f>
        <v>1.5</v>
      </c>
      <c r="E465" s="36">
        <f>Меню.!S465</f>
        <v>600</v>
      </c>
      <c r="F465" s="38">
        <f t="shared" si="9"/>
        <v>900</v>
      </c>
    </row>
    <row r="466" spans="1:6" s="28" customFormat="1" ht="17.25" customHeight="1" x14ac:dyDescent="0.3">
      <c r="A466" s="36">
        <f>Меню.!A466</f>
        <v>18</v>
      </c>
      <c r="B466" s="37" t="str">
        <f>Меню.!B466</f>
        <v>Құм шекер</v>
      </c>
      <c r="C466" s="36" t="str">
        <f>Меню.!C466</f>
        <v>кг</v>
      </c>
      <c r="D466" s="124">
        <f>Меню.!R466</f>
        <v>1.7249999999999999</v>
      </c>
      <c r="E466" s="36">
        <f>Меню.!S466</f>
        <v>460</v>
      </c>
      <c r="F466" s="38">
        <f t="shared" si="9"/>
        <v>793.49999999999989</v>
      </c>
    </row>
    <row r="467" spans="1:6" s="28" customFormat="1" ht="17.25" customHeight="1" x14ac:dyDescent="0.3">
      <c r="A467" s="36">
        <f>Меню.!A467</f>
        <v>19</v>
      </c>
      <c r="B467" s="37" t="str">
        <f>Меню.!B467</f>
        <v>Қырыққабат</v>
      </c>
      <c r="C467" s="36" t="str">
        <f>Меню.!C467</f>
        <v>кг</v>
      </c>
      <c r="D467" s="124">
        <f>Меню.!R467</f>
        <v>0</v>
      </c>
      <c r="E467" s="36">
        <f>Меню.!S467</f>
        <v>100</v>
      </c>
      <c r="F467" s="38">
        <f t="shared" si="9"/>
        <v>0</v>
      </c>
    </row>
    <row r="468" spans="1:6" s="28" customFormat="1" ht="17.25" customHeight="1" x14ac:dyDescent="0.3">
      <c r="A468" s="36">
        <f>Меню.!A468</f>
        <v>20</v>
      </c>
      <c r="B468" s="37" t="str">
        <f>Меню.!B468</f>
        <v>Ловия</v>
      </c>
      <c r="C468" s="36" t="str">
        <f>Меню.!C468</f>
        <v>кг</v>
      </c>
      <c r="D468" s="124">
        <f>Меню.!R468</f>
        <v>0</v>
      </c>
      <c r="E468" s="36">
        <f>Меню.!S468</f>
        <v>300</v>
      </c>
      <c r="F468" s="38">
        <f t="shared" si="9"/>
        <v>0</v>
      </c>
    </row>
    <row r="469" spans="1:6" s="28" customFormat="1" ht="17.25" customHeight="1" x14ac:dyDescent="0.3">
      <c r="A469" s="36">
        <f>Меню.!A469</f>
        <v>21</v>
      </c>
      <c r="B469" s="37" t="str">
        <f>Меню.!B469</f>
        <v>Макарон</v>
      </c>
      <c r="C469" s="36" t="str">
        <f>Меню.!C469</f>
        <v>кг</v>
      </c>
      <c r="D469" s="124">
        <f>Меню.!R469</f>
        <v>2.25</v>
      </c>
      <c r="E469" s="36">
        <f>Меню.!S469</f>
        <v>400</v>
      </c>
      <c r="F469" s="38">
        <f t="shared" si="9"/>
        <v>900</v>
      </c>
    </row>
    <row r="470" spans="1:6" s="28" customFormat="1" ht="17.25" customHeight="1" x14ac:dyDescent="0.3">
      <c r="A470" s="36">
        <f>Меню.!A470</f>
        <v>22</v>
      </c>
      <c r="B470" s="37" t="str">
        <f>Меню.!B470</f>
        <v>Маш</v>
      </c>
      <c r="C470" s="36" t="str">
        <f>Меню.!C470</f>
        <v>кг</v>
      </c>
      <c r="D470" s="124">
        <f>Меню.!R470</f>
        <v>2.25</v>
      </c>
      <c r="E470" s="36">
        <f>Меню.!S470</f>
        <v>300</v>
      </c>
      <c r="F470" s="38">
        <f t="shared" si="9"/>
        <v>675</v>
      </c>
    </row>
    <row r="471" spans="1:6" s="28" customFormat="1" ht="17.25" customHeight="1" x14ac:dyDescent="0.3">
      <c r="A471" s="36">
        <f>Меню.!A471</f>
        <v>23</v>
      </c>
      <c r="B471" s="37" t="str">
        <f>Меню.!B471</f>
        <v>Нан</v>
      </c>
      <c r="C471" s="36" t="str">
        <f>Меню.!C471</f>
        <v>кг</v>
      </c>
      <c r="D471" s="124">
        <f>Меню.!R471</f>
        <v>7.5</v>
      </c>
      <c r="E471" s="36">
        <f>Меню.!S471</f>
        <v>95</v>
      </c>
      <c r="F471" s="38">
        <f t="shared" si="9"/>
        <v>712.5</v>
      </c>
    </row>
    <row r="472" spans="1:6" s="28" customFormat="1" ht="17.25" customHeight="1" x14ac:dyDescent="0.3">
      <c r="A472" s="36">
        <f>Меню.!A472</f>
        <v>24</v>
      </c>
      <c r="B472" s="37" t="str">
        <f>Меню.!B472</f>
        <v>Өсімдік май</v>
      </c>
      <c r="C472" s="36" t="str">
        <f>Меню.!C472</f>
        <v>литр</v>
      </c>
      <c r="D472" s="124">
        <f>Меню.!R472</f>
        <v>0.97500000000000009</v>
      </c>
      <c r="E472" s="36">
        <f>Меню.!S472</f>
        <v>520</v>
      </c>
      <c r="F472" s="38">
        <f t="shared" si="9"/>
        <v>507.00000000000006</v>
      </c>
    </row>
    <row r="473" spans="1:6" s="28" customFormat="1" ht="17.25" customHeight="1" x14ac:dyDescent="0.3">
      <c r="A473" s="36">
        <f>Меню.!A473</f>
        <v>25</v>
      </c>
      <c r="B473" s="37" t="str">
        <f>Меню.!B473</f>
        <v>Перловка</v>
      </c>
      <c r="C473" s="36" t="str">
        <f>Меню.!C473</f>
        <v>кг</v>
      </c>
      <c r="D473" s="124">
        <f>Меню.!R473</f>
        <v>0</v>
      </c>
      <c r="E473" s="36">
        <f>Меню.!S473</f>
        <v>160</v>
      </c>
      <c r="F473" s="38">
        <f t="shared" si="9"/>
        <v>0</v>
      </c>
    </row>
    <row r="474" spans="1:6" s="28" customFormat="1" ht="17.25" customHeight="1" x14ac:dyDescent="0.3">
      <c r="A474" s="36">
        <f>Меню.!A474</f>
        <v>26</v>
      </c>
      <c r="B474" s="37" t="str">
        <f>Меню.!B474</f>
        <v>Пияз</v>
      </c>
      <c r="C474" s="36" t="str">
        <f>Меню.!C474</f>
        <v>кг</v>
      </c>
      <c r="D474" s="124">
        <f>Меню.!R474</f>
        <v>6.3000000000000007</v>
      </c>
      <c r="E474" s="36">
        <f>Меню.!S474</f>
        <v>170</v>
      </c>
      <c r="F474" s="38">
        <f t="shared" si="9"/>
        <v>1071.0000000000002</v>
      </c>
    </row>
    <row r="475" spans="1:6" s="28" customFormat="1" ht="17.25" customHeight="1" x14ac:dyDescent="0.3">
      <c r="A475" s="36">
        <f>Меню.!A475</f>
        <v>27</v>
      </c>
      <c r="B475" s="37" t="str">
        <f>Меню.!B475</f>
        <v>Пішіне</v>
      </c>
      <c r="C475" s="36" t="str">
        <f>Меню.!C475</f>
        <v>кг</v>
      </c>
      <c r="D475" s="124">
        <f>Меню.!R475</f>
        <v>0</v>
      </c>
      <c r="E475" s="36">
        <f>Меню.!S475</f>
        <v>500</v>
      </c>
      <c r="F475" s="38">
        <f t="shared" si="9"/>
        <v>0</v>
      </c>
    </row>
    <row r="476" spans="1:6" s="28" customFormat="1" ht="17.25" customHeight="1" x14ac:dyDescent="0.3">
      <c r="A476" s="36">
        <f>Меню.!A476</f>
        <v>28</v>
      </c>
      <c r="B476" s="37" t="str">
        <f>Меню.!B476</f>
        <v xml:space="preserve">Сары май </v>
      </c>
      <c r="C476" s="36" t="str">
        <f>Меню.!C476</f>
        <v>кг</v>
      </c>
      <c r="D476" s="124">
        <f>Меню.!R476</f>
        <v>0.99</v>
      </c>
      <c r="E476" s="36">
        <f>Меню.!S476</f>
        <v>800</v>
      </c>
      <c r="F476" s="38">
        <f t="shared" si="9"/>
        <v>792</v>
      </c>
    </row>
    <row r="477" spans="1:6" s="28" customFormat="1" ht="17.25" customHeight="1" x14ac:dyDescent="0.3">
      <c r="A477" s="36">
        <f>Меню.!A477</f>
        <v>29</v>
      </c>
      <c r="B477" s="37" t="str">
        <f>Меню.!B477</f>
        <v>Сасиска</v>
      </c>
      <c r="C477" s="36" t="str">
        <f>Меню.!C477</f>
        <v>шт</v>
      </c>
      <c r="D477" s="124">
        <f>Меню.!R477</f>
        <v>0</v>
      </c>
      <c r="E477" s="36">
        <f>Меню.!S477</f>
        <v>25</v>
      </c>
      <c r="F477" s="38">
        <f t="shared" si="9"/>
        <v>0</v>
      </c>
    </row>
    <row r="478" spans="1:6" s="28" customFormat="1" ht="17.25" customHeight="1" x14ac:dyDescent="0.3">
      <c r="A478" s="36">
        <f>Меню.!A478</f>
        <v>30</v>
      </c>
      <c r="B478" s="37" t="str">
        <f>Меню.!B478</f>
        <v>Сәбіз</v>
      </c>
      <c r="C478" s="36" t="str">
        <f>Меню.!C478</f>
        <v>кг</v>
      </c>
      <c r="D478" s="124">
        <f>Меню.!R478</f>
        <v>1.44</v>
      </c>
      <c r="E478" s="36">
        <f>Меню.!S478</f>
        <v>180</v>
      </c>
      <c r="F478" s="38">
        <f t="shared" si="9"/>
        <v>259.2</v>
      </c>
    </row>
    <row r="479" spans="1:6" s="28" customFormat="1" ht="17.25" customHeight="1" x14ac:dyDescent="0.3">
      <c r="A479" s="36">
        <f>Меню.!A479</f>
        <v>31</v>
      </c>
      <c r="B479" s="37" t="str">
        <f>Меню.!B479</f>
        <v>Сүт</v>
      </c>
      <c r="C479" s="36" t="str">
        <f>Меню.!C479</f>
        <v>литр</v>
      </c>
      <c r="D479" s="124">
        <f>Меню.!R479</f>
        <v>12.600000000000001</v>
      </c>
      <c r="E479" s="36">
        <f>Меню.!S479</f>
        <v>190</v>
      </c>
      <c r="F479" s="38">
        <f t="shared" si="9"/>
        <v>2394.0000000000005</v>
      </c>
    </row>
    <row r="480" spans="1:6" s="28" customFormat="1" ht="17.25" customHeight="1" x14ac:dyDescent="0.3">
      <c r="A480" s="36">
        <f>Меню.!A480</f>
        <v>32</v>
      </c>
      <c r="B480" s="37" t="str">
        <f>Меню.!B480</f>
        <v xml:space="preserve">Тамат </v>
      </c>
      <c r="C480" s="36" t="str">
        <f>Меню.!C480</f>
        <v>литр</v>
      </c>
      <c r="D480" s="124">
        <f>Меню.!R480</f>
        <v>0.22500000000000001</v>
      </c>
      <c r="E480" s="36">
        <f>Меню.!S480</f>
        <v>600</v>
      </c>
      <c r="F480" s="38">
        <f t="shared" si="9"/>
        <v>135</v>
      </c>
    </row>
    <row r="481" spans="1:8" s="28" customFormat="1" ht="17.25" customHeight="1" x14ac:dyDescent="0.3">
      <c r="A481" s="36">
        <f>Меню.!A481</f>
        <v>33</v>
      </c>
      <c r="B481" s="37" t="str">
        <f>Меню.!B481</f>
        <v>Тары</v>
      </c>
      <c r="C481" s="36" t="str">
        <f>Меню.!C481</f>
        <v>кг</v>
      </c>
      <c r="D481" s="124">
        <f>Меню.!R481</f>
        <v>0</v>
      </c>
      <c r="E481" s="36">
        <f>Меню.!S481</f>
        <v>350</v>
      </c>
      <c r="F481" s="38">
        <f t="shared" si="9"/>
        <v>0</v>
      </c>
    </row>
    <row r="482" spans="1:8" s="28" customFormat="1" ht="17.25" customHeight="1" x14ac:dyDescent="0.3">
      <c r="A482" s="36">
        <f>Меню.!A482</f>
        <v>34</v>
      </c>
      <c r="B482" s="37" t="str">
        <f>Меню.!B482</f>
        <v xml:space="preserve"> қияр</v>
      </c>
      <c r="C482" s="36" t="str">
        <f>Меню.!C482</f>
        <v>кг</v>
      </c>
      <c r="D482" s="124">
        <f>Меню.!R482</f>
        <v>1.875</v>
      </c>
      <c r="E482" s="36">
        <f>Меню.!S482</f>
        <v>200</v>
      </c>
      <c r="F482" s="38">
        <f t="shared" si="9"/>
        <v>375</v>
      </c>
    </row>
    <row r="483" spans="1:8" s="28" customFormat="1" ht="17.25" customHeight="1" x14ac:dyDescent="0.3">
      <c r="A483" s="36">
        <f>Меню.!A483</f>
        <v>35</v>
      </c>
      <c r="B483" s="37" t="str">
        <f>Меню.!B483</f>
        <v xml:space="preserve"> қызанақ</v>
      </c>
      <c r="C483" s="36" t="str">
        <f>Меню.!C483</f>
        <v>кг</v>
      </c>
      <c r="D483" s="124">
        <f>Меню.!R483</f>
        <v>0</v>
      </c>
      <c r="E483" s="36">
        <f>Меню.!S483</f>
        <v>250</v>
      </c>
      <c r="F483" s="38">
        <f t="shared" si="9"/>
        <v>0</v>
      </c>
    </row>
    <row r="484" spans="1:8" s="28" customFormat="1" ht="17.25" customHeight="1" x14ac:dyDescent="0.3">
      <c r="A484" s="36">
        <f>Меню.!A484</f>
        <v>36</v>
      </c>
      <c r="B484" s="37" t="str">
        <f>Меню.!B484</f>
        <v>Тұз</v>
      </c>
      <c r="C484" s="36" t="str">
        <f>Меню.!C484</f>
        <v>кг</v>
      </c>
      <c r="D484" s="124">
        <f>Меню.!R484</f>
        <v>1</v>
      </c>
      <c r="E484" s="36">
        <f>Меню.!S484</f>
        <v>100</v>
      </c>
      <c r="F484" s="38">
        <f t="shared" si="9"/>
        <v>100</v>
      </c>
    </row>
    <row r="485" spans="1:8" s="28" customFormat="1" ht="17.25" customHeight="1" x14ac:dyDescent="0.3">
      <c r="A485" s="36">
        <f>Меню.!A485</f>
        <v>37</v>
      </c>
      <c r="B485" s="37" t="str">
        <f>Меню.!B485</f>
        <v>Ұн</v>
      </c>
      <c r="C485" s="36" t="str">
        <f>Меню.!C485</f>
        <v>кг</v>
      </c>
      <c r="D485" s="124">
        <f>Меню.!R485</f>
        <v>2.25</v>
      </c>
      <c r="E485" s="36">
        <f>Меню.!S485</f>
        <v>400</v>
      </c>
      <c r="F485" s="38">
        <f t="shared" si="9"/>
        <v>900</v>
      </c>
    </row>
    <row r="486" spans="1:8" s="28" customFormat="1" ht="17.25" customHeight="1" x14ac:dyDescent="0.3">
      <c r="A486" s="36">
        <f>Меню.!A486</f>
        <v>38</v>
      </c>
      <c r="B486" s="37" t="str">
        <f>Меню.!B486</f>
        <v>Шәй</v>
      </c>
      <c r="C486" s="36" t="str">
        <f>Меню.!C486</f>
        <v>кг</v>
      </c>
      <c r="D486" s="124">
        <f>Меню.!R486</f>
        <v>0.15</v>
      </c>
      <c r="E486" s="36">
        <f>Меню.!S486</f>
        <v>1000</v>
      </c>
      <c r="F486" s="38">
        <f>D486*E486</f>
        <v>150</v>
      </c>
    </row>
    <row r="487" spans="1:8" s="28" customFormat="1" ht="17.25" customHeight="1" x14ac:dyDescent="0.3">
      <c r="A487" s="31"/>
      <c r="B487" s="39" t="str">
        <f>Меню.!B487</f>
        <v xml:space="preserve">Тамақтың шығымы </v>
      </c>
      <c r="C487" s="31"/>
      <c r="D487" s="125"/>
      <c r="E487" s="40"/>
      <c r="F487" s="40">
        <f>SUM(F449:F486)</f>
        <v>37499.199999999997</v>
      </c>
    </row>
    <row r="488" spans="1:8" s="28" customFormat="1" ht="17.25" customHeight="1" x14ac:dyDescent="0.3">
      <c r="A488" s="160"/>
      <c r="B488" s="163"/>
      <c r="C488" s="160"/>
      <c r="D488" s="122"/>
      <c r="E488" s="164"/>
      <c r="F488" s="164"/>
    </row>
    <row r="489" spans="1:8" s="28" customFormat="1" ht="17.25" customHeight="1" x14ac:dyDescent="0.3">
      <c r="A489" s="160" t="s">
        <v>204</v>
      </c>
      <c r="B489" s="163"/>
      <c r="C489" s="160"/>
      <c r="D489" s="122"/>
      <c r="E489" s="164"/>
      <c r="F489" s="164"/>
    </row>
    <row r="490" spans="1:8" s="28" customFormat="1" ht="17.25" customHeight="1" x14ac:dyDescent="0.3">
      <c r="A490" s="160"/>
      <c r="B490" s="163"/>
      <c r="C490" s="160"/>
      <c r="D490" s="122"/>
      <c r="E490" s="164"/>
      <c r="F490" s="164"/>
    </row>
    <row r="491" spans="1:8" s="28" customFormat="1" ht="17.25" customHeight="1" x14ac:dyDescent="0.3">
      <c r="A491" s="71"/>
      <c r="B491" s="71"/>
      <c r="C491" s="71"/>
      <c r="D491" s="127"/>
      <c r="E491" s="71"/>
      <c r="F491" s="71"/>
    </row>
    <row r="492" spans="1:8" s="28" customFormat="1" ht="17.25" customHeight="1" x14ac:dyDescent="0.3">
      <c r="A492" s="1"/>
      <c r="B492" s="1"/>
      <c r="C492" s="195" t="s">
        <v>23</v>
      </c>
      <c r="D492" s="195"/>
      <c r="E492" s="1"/>
      <c r="F492" s="1"/>
    </row>
    <row r="493" spans="1:8" s="25" customFormat="1" ht="17.25" customHeight="1" x14ac:dyDescent="0.3">
      <c r="A493" s="1"/>
      <c r="B493" s="1"/>
      <c r="C493" s="64"/>
      <c r="D493" s="121"/>
      <c r="E493" s="1"/>
      <c r="F493" s="1"/>
    </row>
    <row r="494" spans="1:8" s="28" customFormat="1" ht="12" customHeight="1" x14ac:dyDescent="0.3">
      <c r="A494" s="196" t="s">
        <v>153</v>
      </c>
      <c r="B494" s="196"/>
      <c r="C494" s="196"/>
      <c r="D494" s="196"/>
      <c r="E494" s="196"/>
      <c r="F494" s="196"/>
      <c r="G494" s="30"/>
    </row>
    <row r="495" spans="1:8" ht="14.25" customHeight="1" x14ac:dyDescent="0.3">
      <c r="A495" s="52" t="s">
        <v>58</v>
      </c>
      <c r="B495" s="52"/>
      <c r="C495" s="112">
        <f>Меню.!D494</f>
        <v>75</v>
      </c>
      <c r="D495" s="197" t="str">
        <f>Меню.!A493</f>
        <v>02.08.2023  жылға берілген азық -түлік</v>
      </c>
      <c r="E495" s="197"/>
      <c r="F495" s="197"/>
      <c r="H495" s="1"/>
    </row>
    <row r="496" spans="1:8" ht="35.25" customHeight="1" x14ac:dyDescent="0.3">
      <c r="A496" s="31" t="s">
        <v>19</v>
      </c>
      <c r="B496" s="32" t="s">
        <v>27</v>
      </c>
      <c r="C496" s="33" t="s">
        <v>28</v>
      </c>
      <c r="D496" s="123" t="s">
        <v>16</v>
      </c>
      <c r="E496" s="32" t="s">
        <v>17</v>
      </c>
      <c r="F496" s="32" t="s">
        <v>18</v>
      </c>
      <c r="H496" s="1"/>
    </row>
    <row r="497" spans="1:8" s="28" customFormat="1" ht="16.8" x14ac:dyDescent="0.3">
      <c r="A497" s="170">
        <v>1</v>
      </c>
      <c r="B497" s="171">
        <v>2</v>
      </c>
      <c r="C497" s="171">
        <v>3</v>
      </c>
      <c r="D497" s="171">
        <v>4</v>
      </c>
      <c r="E497" s="171">
        <v>5</v>
      </c>
      <c r="F497" s="171">
        <v>6</v>
      </c>
      <c r="G497" s="25"/>
      <c r="H497" s="25"/>
    </row>
    <row r="498" spans="1:8" s="28" customFormat="1" ht="15" customHeight="1" x14ac:dyDescent="0.3">
      <c r="A498" s="36">
        <f>Меню.!A498</f>
        <v>1</v>
      </c>
      <c r="B498" s="37" t="str">
        <f>Меню.!B498</f>
        <v>Айран</v>
      </c>
      <c r="C498" s="36" t="str">
        <f>Меню.!C498</f>
        <v>литр</v>
      </c>
      <c r="D498" s="124">
        <f>Меню.!R498</f>
        <v>0</v>
      </c>
      <c r="E498" s="36">
        <f>Меню.!S498</f>
        <v>150</v>
      </c>
      <c r="F498" s="38">
        <f>D498*E498</f>
        <v>0</v>
      </c>
      <c r="G498" s="52"/>
      <c r="H498" s="52"/>
    </row>
    <row r="499" spans="1:8" s="30" customFormat="1" ht="33.75" customHeight="1" x14ac:dyDescent="0.3">
      <c r="A499" s="36">
        <f>Меню.!A499</f>
        <v>2</v>
      </c>
      <c r="B499" s="37" t="str">
        <f>Меню.!B499</f>
        <v>Алма</v>
      </c>
      <c r="C499" s="36" t="str">
        <f>Меню.!C499</f>
        <v>кг</v>
      </c>
      <c r="D499" s="124">
        <f>Меню.!R499</f>
        <v>0</v>
      </c>
      <c r="E499" s="36">
        <f>Меню.!S499</f>
        <v>300</v>
      </c>
      <c r="F499" s="38">
        <f t="shared" ref="F499:F534" si="10">D499*E499</f>
        <v>0</v>
      </c>
      <c r="G499" s="67"/>
    </row>
    <row r="500" spans="1:8" s="28" customFormat="1" ht="18" customHeight="1" x14ac:dyDescent="0.3">
      <c r="A500" s="36">
        <f>Меню.!A500</f>
        <v>3</v>
      </c>
      <c r="B500" s="37" t="str">
        <f>Меню.!B500</f>
        <v>Банан</v>
      </c>
      <c r="C500" s="36" t="str">
        <f>Меню.!C500</f>
        <v>шт</v>
      </c>
      <c r="D500" s="124">
        <f>Меню.!R500</f>
        <v>0</v>
      </c>
      <c r="E500" s="36">
        <f>Меню.!S500</f>
        <v>90</v>
      </c>
      <c r="F500" s="38">
        <f t="shared" si="10"/>
        <v>0</v>
      </c>
      <c r="G500" s="30"/>
    </row>
    <row r="501" spans="1:8" s="28" customFormat="1" ht="17.25" customHeight="1" x14ac:dyDescent="0.3">
      <c r="A501" s="36">
        <f>Меню.!A501</f>
        <v>4</v>
      </c>
      <c r="B501" s="37" t="str">
        <f>Меню.!B501</f>
        <v>Булочка пирог</v>
      </c>
      <c r="C501" s="36" t="str">
        <f>Меню.!C501</f>
        <v>шт</v>
      </c>
      <c r="D501" s="124">
        <f>Меню.!R501</f>
        <v>0</v>
      </c>
      <c r="E501" s="36">
        <f>Меню.!S501</f>
        <v>30</v>
      </c>
      <c r="F501" s="38">
        <f t="shared" si="10"/>
        <v>0</v>
      </c>
    </row>
    <row r="502" spans="1:8" s="28" customFormat="1" ht="17.25" customHeight="1" x14ac:dyDescent="0.3">
      <c r="A502" s="36">
        <f>Меню.!A502</f>
        <v>5</v>
      </c>
      <c r="B502" s="37" t="str">
        <f>Меню.!B502</f>
        <v>Витамин</v>
      </c>
      <c r="C502" s="36" t="str">
        <f>Меню.!C502</f>
        <v>шт</v>
      </c>
      <c r="D502" s="124">
        <f>Меню.!R502</f>
        <v>0</v>
      </c>
      <c r="E502" s="36">
        <f>Меню.!S502</f>
        <v>25</v>
      </c>
      <c r="F502" s="38">
        <f t="shared" si="10"/>
        <v>0</v>
      </c>
    </row>
    <row r="503" spans="1:8" s="28" customFormat="1" ht="17.25" customHeight="1" x14ac:dyDescent="0.3">
      <c r="A503" s="36">
        <f>Меню.!A503</f>
        <v>6</v>
      </c>
      <c r="B503" s="37" t="str">
        <f>Меню.!B503</f>
        <v>Гарох</v>
      </c>
      <c r="C503" s="36" t="str">
        <f>Меню.!C503</f>
        <v>кг</v>
      </c>
      <c r="D503" s="124">
        <f>Меню.!R503</f>
        <v>0</v>
      </c>
      <c r="E503" s="36">
        <f>Меню.!S503</f>
        <v>250</v>
      </c>
      <c r="F503" s="38">
        <f t="shared" si="10"/>
        <v>0</v>
      </c>
    </row>
    <row r="504" spans="1:8" s="28" customFormat="1" ht="17.25" customHeight="1" x14ac:dyDescent="0.3">
      <c r="A504" s="36">
        <f>Меню.!A504</f>
        <v>7</v>
      </c>
      <c r="B504" s="37" t="str">
        <f>Меню.!B504</f>
        <v>Гречка</v>
      </c>
      <c r="C504" s="36" t="str">
        <f>Меню.!C504</f>
        <v>кг</v>
      </c>
      <c r="D504" s="124">
        <f>Меню.!R504</f>
        <v>2.25</v>
      </c>
      <c r="E504" s="36">
        <f>Меню.!S504</f>
        <v>400</v>
      </c>
      <c r="F504" s="38">
        <f t="shared" si="10"/>
        <v>900</v>
      </c>
    </row>
    <row r="505" spans="1:8" s="28" customFormat="1" ht="17.25" customHeight="1" x14ac:dyDescent="0.3">
      <c r="A505" s="36">
        <f>Меню.!A505</f>
        <v>8</v>
      </c>
      <c r="B505" s="37" t="str">
        <f>Меню.!B505</f>
        <v>Ет</v>
      </c>
      <c r="C505" s="36" t="str">
        <f>Меню.!C505</f>
        <v>кг</v>
      </c>
      <c r="D505" s="124">
        <f>Меню.!R505</f>
        <v>7.875</v>
      </c>
      <c r="E505" s="36">
        <f>Меню.!S505</f>
        <v>2600</v>
      </c>
      <c r="F505" s="38">
        <f t="shared" si="10"/>
        <v>20475</v>
      </c>
    </row>
    <row r="506" spans="1:8" s="28" customFormat="1" ht="17.25" customHeight="1" x14ac:dyDescent="0.3">
      <c r="A506" s="36">
        <f>Меню.!A506</f>
        <v>9</v>
      </c>
      <c r="B506" s="37" t="str">
        <f>Меню.!B506</f>
        <v>Хурма</v>
      </c>
      <c r="C506" s="36" t="str">
        <f>Меню.!C506</f>
        <v>кг</v>
      </c>
      <c r="D506" s="124">
        <f>Меню.!R506</f>
        <v>0</v>
      </c>
      <c r="E506" s="36">
        <f>Меню.!S506</f>
        <v>500</v>
      </c>
      <c r="F506" s="38">
        <f t="shared" si="10"/>
        <v>0</v>
      </c>
    </row>
    <row r="507" spans="1:8" s="28" customFormat="1" ht="17.25" customHeight="1" x14ac:dyDescent="0.3">
      <c r="A507" s="36">
        <f>Меню.!A507</f>
        <v>10</v>
      </c>
      <c r="B507" s="37" t="str">
        <f>Меню.!B507</f>
        <v>Жұмыртқа</v>
      </c>
      <c r="C507" s="36" t="str">
        <f>Меню.!C507</f>
        <v>шт</v>
      </c>
      <c r="D507" s="124">
        <f>Меню.!R507</f>
        <v>1.5</v>
      </c>
      <c r="E507" s="36">
        <f>Меню.!S507</f>
        <v>55</v>
      </c>
      <c r="F507" s="38">
        <f t="shared" si="10"/>
        <v>82.5</v>
      </c>
    </row>
    <row r="508" spans="1:8" s="28" customFormat="1" ht="17.25" customHeight="1" x14ac:dyDescent="0.3">
      <c r="A508" s="36">
        <f>Меню.!A508</f>
        <v>11</v>
      </c>
      <c r="B508" s="37" t="str">
        <f>Меню.!B508</f>
        <v>Какао</v>
      </c>
      <c r="C508" s="36" t="str">
        <f>Меню.!C508</f>
        <v>кг</v>
      </c>
      <c r="D508" s="124">
        <f>Меню.!R508</f>
        <v>0</v>
      </c>
      <c r="E508" s="36">
        <f>Меню.!S508</f>
        <v>1500</v>
      </c>
      <c r="F508" s="38">
        <f t="shared" si="10"/>
        <v>0</v>
      </c>
    </row>
    <row r="509" spans="1:8" s="28" customFormat="1" ht="17.25" customHeight="1" x14ac:dyDescent="0.3">
      <c r="A509" s="36">
        <f>Меню.!A509</f>
        <v>12</v>
      </c>
      <c r="B509" s="37" t="str">
        <f>Меню.!B509</f>
        <v>Картоп</v>
      </c>
      <c r="C509" s="36" t="str">
        <f>Меню.!C509</f>
        <v>кг</v>
      </c>
      <c r="D509" s="124">
        <f>Меню.!R509</f>
        <v>7.5</v>
      </c>
      <c r="E509" s="36">
        <f>Меню.!S509</f>
        <v>140</v>
      </c>
      <c r="F509" s="38">
        <f t="shared" si="10"/>
        <v>1050</v>
      </c>
    </row>
    <row r="510" spans="1:8" s="28" customFormat="1" ht="17.25" customHeight="1" x14ac:dyDescent="0.3">
      <c r="A510" s="36">
        <f>Меню.!A510</f>
        <v>13</v>
      </c>
      <c r="B510" s="37" t="str">
        <f>Меню.!B510</f>
        <v>Кәмпіт</v>
      </c>
      <c r="C510" s="36" t="str">
        <f>Меню.!C510</f>
        <v>кг</v>
      </c>
      <c r="D510" s="124">
        <f>Меню.!R510</f>
        <v>0</v>
      </c>
      <c r="E510" s="36">
        <f>Меню.!S510</f>
        <v>250</v>
      </c>
      <c r="F510" s="38">
        <f t="shared" si="10"/>
        <v>0</v>
      </c>
    </row>
    <row r="511" spans="1:8" s="28" customFormat="1" ht="17.25" customHeight="1" x14ac:dyDescent="0.3">
      <c r="A511" s="36">
        <f>Меню.!A511</f>
        <v>14</v>
      </c>
      <c r="B511" s="37" t="str">
        <f>Меню.!B511</f>
        <v xml:space="preserve">Курпалар </v>
      </c>
      <c r="C511" s="36" t="str">
        <f>Меню.!C511</f>
        <v>кг</v>
      </c>
      <c r="D511" s="124">
        <f>Меню.!R511</f>
        <v>0</v>
      </c>
      <c r="E511" s="36">
        <f>Меню.!S511</f>
        <v>200</v>
      </c>
      <c r="F511" s="38">
        <f t="shared" si="10"/>
        <v>0</v>
      </c>
    </row>
    <row r="512" spans="1:8" s="28" customFormat="1" ht="17.25" customHeight="1" x14ac:dyDescent="0.3">
      <c r="A512" s="36">
        <f>Меню.!A512</f>
        <v>15</v>
      </c>
      <c r="B512" s="37" t="str">
        <f>Меню.!B512</f>
        <v>Күріш</v>
      </c>
      <c r="C512" s="36" t="str">
        <f>Меню.!C512</f>
        <v>кг</v>
      </c>
      <c r="D512" s="124">
        <f>Меню.!R512</f>
        <v>0</v>
      </c>
      <c r="E512" s="36">
        <f>Меню.!S512</f>
        <v>450</v>
      </c>
      <c r="F512" s="38">
        <f t="shared" si="10"/>
        <v>0</v>
      </c>
    </row>
    <row r="513" spans="1:6" s="28" customFormat="1" ht="17.25" customHeight="1" x14ac:dyDescent="0.3">
      <c r="A513" s="36">
        <f>Меню.!A513</f>
        <v>16</v>
      </c>
      <c r="B513" s="37" t="str">
        <f>Меню.!B513</f>
        <v>Қарбыз</v>
      </c>
      <c r="C513" s="36" t="str">
        <f>Меню.!C513</f>
        <v>кг</v>
      </c>
      <c r="D513" s="124">
        <f>Меню.!R513</f>
        <v>0</v>
      </c>
      <c r="E513" s="36">
        <f>Меню.!S513</f>
        <v>50</v>
      </c>
      <c r="F513" s="38">
        <f t="shared" si="10"/>
        <v>0</v>
      </c>
    </row>
    <row r="514" spans="1:6" s="28" customFormat="1" ht="17.25" customHeight="1" x14ac:dyDescent="0.3">
      <c r="A514" s="36">
        <f>Меню.!A514</f>
        <v>17</v>
      </c>
      <c r="B514" s="37" t="str">
        <f>Меню.!B514</f>
        <v>Қурғақ жеміс</v>
      </c>
      <c r="C514" s="36" t="str">
        <f>Меню.!C514</f>
        <v>кг</v>
      </c>
      <c r="D514" s="124">
        <f>Меню.!R514</f>
        <v>3</v>
      </c>
      <c r="E514" s="36">
        <f>Меню.!S514</f>
        <v>600</v>
      </c>
      <c r="F514" s="38">
        <f t="shared" si="10"/>
        <v>1800</v>
      </c>
    </row>
    <row r="515" spans="1:6" s="28" customFormat="1" ht="17.25" customHeight="1" x14ac:dyDescent="0.3">
      <c r="A515" s="36">
        <f>Меню.!A515</f>
        <v>18</v>
      </c>
      <c r="B515" s="37" t="str">
        <f>Меню.!B515</f>
        <v>Құм шекер</v>
      </c>
      <c r="C515" s="36" t="str">
        <f>Меню.!C515</f>
        <v>кг</v>
      </c>
      <c r="D515" s="124">
        <f>Меню.!R515</f>
        <v>2.25</v>
      </c>
      <c r="E515" s="36">
        <f>Меню.!S515</f>
        <v>460</v>
      </c>
      <c r="F515" s="38">
        <f t="shared" si="10"/>
        <v>1035</v>
      </c>
    </row>
    <row r="516" spans="1:6" s="28" customFormat="1" ht="17.25" customHeight="1" x14ac:dyDescent="0.3">
      <c r="A516" s="36">
        <f>Меню.!A516</f>
        <v>19</v>
      </c>
      <c r="B516" s="37" t="str">
        <f>Меню.!B516</f>
        <v>Қырыққабат</v>
      </c>
      <c r="C516" s="36" t="str">
        <f>Меню.!C516</f>
        <v>кг</v>
      </c>
      <c r="D516" s="124">
        <f>Меню.!R516</f>
        <v>0</v>
      </c>
      <c r="E516" s="36">
        <f>Меню.!S516</f>
        <v>80</v>
      </c>
      <c r="F516" s="38">
        <f t="shared" si="10"/>
        <v>0</v>
      </c>
    </row>
    <row r="517" spans="1:6" s="28" customFormat="1" ht="17.25" customHeight="1" x14ac:dyDescent="0.3">
      <c r="A517" s="36">
        <f>Меню.!A517</f>
        <v>20</v>
      </c>
      <c r="B517" s="37" t="str">
        <f>Меню.!B517</f>
        <v>Ловия</v>
      </c>
      <c r="C517" s="36" t="str">
        <f>Меню.!C517</f>
        <v>кг</v>
      </c>
      <c r="D517" s="124">
        <f>Меню.!R517</f>
        <v>0</v>
      </c>
      <c r="E517" s="36">
        <f>Меню.!S517</f>
        <v>300</v>
      </c>
      <c r="F517" s="38">
        <f t="shared" si="10"/>
        <v>0</v>
      </c>
    </row>
    <row r="518" spans="1:6" s="28" customFormat="1" ht="17.25" customHeight="1" x14ac:dyDescent="0.3">
      <c r="A518" s="36">
        <f>Меню.!A518</f>
        <v>21</v>
      </c>
      <c r="B518" s="37" t="str">
        <f>Меню.!B518</f>
        <v>Макарон</v>
      </c>
      <c r="C518" s="36" t="str">
        <f>Меню.!C518</f>
        <v>кг</v>
      </c>
      <c r="D518" s="124">
        <f>Меню.!R518</f>
        <v>0</v>
      </c>
      <c r="E518" s="36">
        <f>Меню.!S518</f>
        <v>250</v>
      </c>
      <c r="F518" s="38">
        <f t="shared" si="10"/>
        <v>0</v>
      </c>
    </row>
    <row r="519" spans="1:6" s="28" customFormat="1" ht="17.25" customHeight="1" x14ac:dyDescent="0.3">
      <c r="A519" s="36">
        <f>Меню.!A519</f>
        <v>22</v>
      </c>
      <c r="B519" s="37" t="str">
        <f>Меню.!B519</f>
        <v>Маш</v>
      </c>
      <c r="C519" s="36" t="str">
        <f>Меню.!C519</f>
        <v>кг</v>
      </c>
      <c r="D519" s="124">
        <f>Меню.!R519</f>
        <v>0</v>
      </c>
      <c r="E519" s="36">
        <f>Меню.!S519</f>
        <v>400</v>
      </c>
      <c r="F519" s="38">
        <f t="shared" si="10"/>
        <v>0</v>
      </c>
    </row>
    <row r="520" spans="1:6" s="28" customFormat="1" ht="17.25" customHeight="1" x14ac:dyDescent="0.3">
      <c r="A520" s="36">
        <f>Меню.!A520</f>
        <v>23</v>
      </c>
      <c r="B520" s="37" t="str">
        <f>Меню.!B520</f>
        <v>Нан</v>
      </c>
      <c r="C520" s="36" t="str">
        <f>Меню.!C520</f>
        <v>кг</v>
      </c>
      <c r="D520" s="124">
        <f>Меню.!R520</f>
        <v>7.5</v>
      </c>
      <c r="E520" s="36">
        <f>Меню.!S520</f>
        <v>95</v>
      </c>
      <c r="F520" s="38">
        <f t="shared" si="10"/>
        <v>712.5</v>
      </c>
    </row>
    <row r="521" spans="1:6" s="28" customFormat="1" ht="17.25" customHeight="1" x14ac:dyDescent="0.3">
      <c r="A521" s="36">
        <f>Меню.!A521</f>
        <v>24</v>
      </c>
      <c r="B521" s="37" t="str">
        <f>Меню.!B521</f>
        <v>Өсімдік май</v>
      </c>
      <c r="C521" s="36" t="str">
        <f>Меню.!C521</f>
        <v>литр</v>
      </c>
      <c r="D521" s="124">
        <f>Меню.!R521</f>
        <v>0.75</v>
      </c>
      <c r="E521" s="36">
        <f>Меню.!S521</f>
        <v>520</v>
      </c>
      <c r="F521" s="38">
        <f t="shared" si="10"/>
        <v>390</v>
      </c>
    </row>
    <row r="522" spans="1:6" s="28" customFormat="1" ht="17.25" customHeight="1" x14ac:dyDescent="0.3">
      <c r="A522" s="36">
        <f>Меню.!A522</f>
        <v>25</v>
      </c>
      <c r="B522" s="37" t="str">
        <f>Меню.!B522</f>
        <v>Перловка</v>
      </c>
      <c r="C522" s="36" t="str">
        <f>Меню.!C522</f>
        <v>кг</v>
      </c>
      <c r="D522" s="124">
        <f>Меню.!R522</f>
        <v>0</v>
      </c>
      <c r="E522" s="36">
        <f>Меню.!S522</f>
        <v>200</v>
      </c>
      <c r="F522" s="38">
        <f t="shared" si="10"/>
        <v>0</v>
      </c>
    </row>
    <row r="523" spans="1:6" s="28" customFormat="1" ht="17.25" customHeight="1" x14ac:dyDescent="0.3">
      <c r="A523" s="36">
        <f>Меню.!A523</f>
        <v>26</v>
      </c>
      <c r="B523" s="37" t="str">
        <f>Меню.!B523</f>
        <v>Пияз</v>
      </c>
      <c r="C523" s="36" t="str">
        <f>Меню.!C523</f>
        <v>кг</v>
      </c>
      <c r="D523" s="124">
        <f>Меню.!R523</f>
        <v>3.5249999999999999</v>
      </c>
      <c r="E523" s="36">
        <f>Меню.!S523</f>
        <v>140</v>
      </c>
      <c r="F523" s="38">
        <f t="shared" si="10"/>
        <v>493.5</v>
      </c>
    </row>
    <row r="524" spans="1:6" s="28" customFormat="1" ht="17.25" customHeight="1" x14ac:dyDescent="0.3">
      <c r="A524" s="36">
        <f>Меню.!A524</f>
        <v>27</v>
      </c>
      <c r="B524" s="37" t="str">
        <f>Меню.!B524</f>
        <v>Пішіне</v>
      </c>
      <c r="C524" s="36" t="str">
        <f>Меню.!C524</f>
        <v>кг</v>
      </c>
      <c r="D524" s="124">
        <f>Меню.!R524</f>
        <v>0</v>
      </c>
      <c r="E524" s="36">
        <f>Меню.!S524</f>
        <v>400</v>
      </c>
      <c r="F524" s="38">
        <f t="shared" si="10"/>
        <v>0</v>
      </c>
    </row>
    <row r="525" spans="1:6" s="28" customFormat="1" ht="17.25" customHeight="1" x14ac:dyDescent="0.3">
      <c r="A525" s="36">
        <f>Меню.!A525</f>
        <v>28</v>
      </c>
      <c r="B525" s="37" t="str">
        <f>Меню.!B525</f>
        <v xml:space="preserve">Сары май </v>
      </c>
      <c r="C525" s="36" t="str">
        <f>Меню.!C525</f>
        <v>кг</v>
      </c>
      <c r="D525" s="124">
        <f>Меню.!R525</f>
        <v>1.8</v>
      </c>
      <c r="E525" s="36">
        <f>Меню.!S525</f>
        <v>800</v>
      </c>
      <c r="F525" s="38">
        <f t="shared" si="10"/>
        <v>1440</v>
      </c>
    </row>
    <row r="526" spans="1:6" s="28" customFormat="1" ht="17.25" customHeight="1" x14ac:dyDescent="0.3">
      <c r="A526" s="36">
        <f>Меню.!A526</f>
        <v>29</v>
      </c>
      <c r="B526" s="37" t="str">
        <f>Меню.!B526</f>
        <v>Сасиска,сыр</v>
      </c>
      <c r="C526" s="36" t="str">
        <f>Меню.!C526</f>
        <v>шт</v>
      </c>
      <c r="D526" s="124">
        <f>Меню.!R526</f>
        <v>0</v>
      </c>
      <c r="E526" s="36">
        <f>Меню.!S526</f>
        <v>400</v>
      </c>
      <c r="F526" s="38">
        <f t="shared" si="10"/>
        <v>0</v>
      </c>
    </row>
    <row r="527" spans="1:6" s="28" customFormat="1" ht="17.25" customHeight="1" x14ac:dyDescent="0.3">
      <c r="A527" s="36">
        <f>Меню.!A527</f>
        <v>30</v>
      </c>
      <c r="B527" s="37" t="str">
        <f>Меню.!B527</f>
        <v>Сәбіз</v>
      </c>
      <c r="C527" s="36" t="str">
        <f>Меню.!C527</f>
        <v>кг</v>
      </c>
      <c r="D527" s="124">
        <f>Меню.!R527</f>
        <v>0.9</v>
      </c>
      <c r="E527" s="36">
        <f>Меню.!S527</f>
        <v>160</v>
      </c>
      <c r="F527" s="38">
        <f t="shared" si="10"/>
        <v>144</v>
      </c>
    </row>
    <row r="528" spans="1:6" s="28" customFormat="1" ht="17.25" customHeight="1" x14ac:dyDescent="0.3">
      <c r="A528" s="36">
        <f>Меню.!A528</f>
        <v>31</v>
      </c>
      <c r="B528" s="37" t="str">
        <f>Меню.!B528</f>
        <v>Сүт</v>
      </c>
      <c r="C528" s="36" t="str">
        <f>Меню.!C528</f>
        <v>литр</v>
      </c>
      <c r="D528" s="124">
        <f>Меню.!R528</f>
        <v>31.5</v>
      </c>
      <c r="E528" s="36">
        <f>Меню.!S528</f>
        <v>190</v>
      </c>
      <c r="F528" s="38">
        <f t="shared" si="10"/>
        <v>5985</v>
      </c>
    </row>
    <row r="529" spans="1:8" s="28" customFormat="1" ht="17.25" customHeight="1" x14ac:dyDescent="0.3">
      <c r="A529" s="36">
        <f>Меню.!A529</f>
        <v>32</v>
      </c>
      <c r="B529" s="37" t="str">
        <f>Меню.!B529</f>
        <v xml:space="preserve">Тамат </v>
      </c>
      <c r="C529" s="36" t="str">
        <f>Меню.!C529</f>
        <v>литр</v>
      </c>
      <c r="D529" s="124">
        <f>Меню.!R529</f>
        <v>0.22500000000000001</v>
      </c>
      <c r="E529" s="36">
        <f>Меню.!S529</f>
        <v>600</v>
      </c>
      <c r="F529" s="38">
        <f t="shared" si="10"/>
        <v>135</v>
      </c>
    </row>
    <row r="530" spans="1:8" s="28" customFormat="1" ht="17.25" customHeight="1" x14ac:dyDescent="0.3">
      <c r="A530" s="36">
        <f>Меню.!A530</f>
        <v>33</v>
      </c>
      <c r="B530" s="37" t="str">
        <f>Меню.!B530</f>
        <v>Тары</v>
      </c>
      <c r="C530" s="36" t="str">
        <f>Меню.!C530</f>
        <v>кг</v>
      </c>
      <c r="D530" s="124">
        <f>Меню.!R530</f>
        <v>2.25</v>
      </c>
      <c r="E530" s="36">
        <f>Меню.!S530</f>
        <v>350</v>
      </c>
      <c r="F530" s="38">
        <f t="shared" si="10"/>
        <v>787.5</v>
      </c>
    </row>
    <row r="531" spans="1:8" s="28" customFormat="1" ht="17.25" customHeight="1" x14ac:dyDescent="0.3">
      <c r="A531" s="36">
        <f>Меню.!A531</f>
        <v>34</v>
      </c>
      <c r="B531" s="37" t="str">
        <f>Меню.!B531</f>
        <v xml:space="preserve"> қияр</v>
      </c>
      <c r="C531" s="36" t="str">
        <f>Меню.!C531</f>
        <v>кг</v>
      </c>
      <c r="D531" s="124">
        <f>Меню.!R531</f>
        <v>0</v>
      </c>
      <c r="E531" s="36">
        <f>Меню.!S531</f>
        <v>200</v>
      </c>
      <c r="F531" s="38">
        <f t="shared" si="10"/>
        <v>0</v>
      </c>
    </row>
    <row r="532" spans="1:8" s="28" customFormat="1" ht="17.25" customHeight="1" x14ac:dyDescent="0.3">
      <c r="A532" s="36">
        <f>Меню.!A532</f>
        <v>35</v>
      </c>
      <c r="B532" s="37" t="str">
        <f>Меню.!B532</f>
        <v>қызанақ</v>
      </c>
      <c r="C532" s="36" t="str">
        <f>Меню.!C532</f>
        <v>кг</v>
      </c>
      <c r="D532" s="124">
        <f>Меню.!R532</f>
        <v>0</v>
      </c>
      <c r="E532" s="36">
        <f>Меню.!S532</f>
        <v>250</v>
      </c>
      <c r="F532" s="38">
        <f t="shared" si="10"/>
        <v>0</v>
      </c>
    </row>
    <row r="533" spans="1:8" s="28" customFormat="1" ht="17.25" customHeight="1" x14ac:dyDescent="0.3">
      <c r="A533" s="36">
        <f>Меню.!A533</f>
        <v>36</v>
      </c>
      <c r="B533" s="37" t="str">
        <f>Меню.!B533</f>
        <v>Тұз</v>
      </c>
      <c r="C533" s="36" t="str">
        <f>Меню.!C533</f>
        <v>кг</v>
      </c>
      <c r="D533" s="124">
        <f>Меню.!R533</f>
        <v>0.45</v>
      </c>
      <c r="E533" s="36">
        <f>Меню.!S533</f>
        <v>100</v>
      </c>
      <c r="F533" s="38">
        <f t="shared" si="10"/>
        <v>45</v>
      </c>
    </row>
    <row r="534" spans="1:8" s="28" customFormat="1" ht="17.25" customHeight="1" x14ac:dyDescent="0.3">
      <c r="A534" s="36">
        <f>Меню.!A534</f>
        <v>37</v>
      </c>
      <c r="B534" s="37" t="str">
        <f>Меню.!B534</f>
        <v>Ұн</v>
      </c>
      <c r="C534" s="36" t="str">
        <f>Меню.!C534</f>
        <v>кг</v>
      </c>
      <c r="D534" s="124">
        <f>Меню.!R534</f>
        <v>4.875</v>
      </c>
      <c r="E534" s="36">
        <f>Меню.!S534</f>
        <v>400</v>
      </c>
      <c r="F534" s="38">
        <f t="shared" si="10"/>
        <v>1950</v>
      </c>
    </row>
    <row r="535" spans="1:8" s="28" customFormat="1" ht="17.25" customHeight="1" x14ac:dyDescent="0.3">
      <c r="A535" s="36">
        <f>Меню.!A535</f>
        <v>38</v>
      </c>
      <c r="B535" s="37" t="str">
        <f>Меню.!B535</f>
        <v>Шәй</v>
      </c>
      <c r="C535" s="36" t="str">
        <f>Меню.!C535</f>
        <v>кг</v>
      </c>
      <c r="D535" s="124">
        <f>Меню.!R535</f>
        <v>7.4999999999999997E-2</v>
      </c>
      <c r="E535" s="36">
        <f>Меню.!S535</f>
        <v>1000</v>
      </c>
      <c r="F535" s="38">
        <f>D535*E535</f>
        <v>75</v>
      </c>
    </row>
    <row r="536" spans="1:8" s="28" customFormat="1" ht="17.25" customHeight="1" x14ac:dyDescent="0.3">
      <c r="A536" s="31"/>
      <c r="B536" s="39" t="str">
        <f>Меню.!B536</f>
        <v xml:space="preserve">Тамақтың шығымы </v>
      </c>
      <c r="C536" s="31"/>
      <c r="D536" s="125"/>
      <c r="E536" s="40"/>
      <c r="F536" s="40">
        <f>SUM(F498:F535)</f>
        <v>37500</v>
      </c>
    </row>
    <row r="537" spans="1:8" s="28" customFormat="1" ht="17.25" customHeight="1" x14ac:dyDescent="0.3">
      <c r="A537" s="160"/>
      <c r="B537" s="163"/>
      <c r="C537" s="160"/>
      <c r="D537" s="122"/>
      <c r="E537" s="164"/>
      <c r="F537" s="164"/>
    </row>
    <row r="538" spans="1:8" s="28" customFormat="1" ht="17.25" customHeight="1" x14ac:dyDescent="0.3">
      <c r="A538" s="160" t="s">
        <v>205</v>
      </c>
      <c r="B538" s="163"/>
      <c r="C538" s="160"/>
      <c r="D538" s="122"/>
      <c r="E538" s="164"/>
      <c r="F538" s="164"/>
    </row>
    <row r="539" spans="1:8" s="28" customFormat="1" ht="17.25" customHeight="1" x14ac:dyDescent="0.3">
      <c r="A539" s="160"/>
      <c r="B539" s="163"/>
      <c r="C539" s="160"/>
      <c r="D539" s="122"/>
      <c r="E539" s="164"/>
      <c r="F539" s="164"/>
    </row>
    <row r="540" spans="1:8" s="196" customFormat="1" ht="17.25" customHeight="1" x14ac:dyDescent="0.3"/>
    <row r="541" spans="1:8" s="28" customFormat="1" ht="17.25" customHeight="1" x14ac:dyDescent="0.3">
      <c r="A541" s="1"/>
      <c r="B541" s="1"/>
      <c r="C541" s="195" t="s">
        <v>23</v>
      </c>
      <c r="D541" s="195"/>
      <c r="E541" s="1"/>
      <c r="F541" s="1"/>
    </row>
    <row r="542" spans="1:8" s="28" customFormat="1" ht="10.5" customHeight="1" x14ac:dyDescent="0.3">
      <c r="A542" s="1"/>
      <c r="B542" s="1"/>
      <c r="C542" s="154"/>
      <c r="D542" s="121"/>
      <c r="E542" s="1"/>
      <c r="F542" s="1"/>
    </row>
    <row r="543" spans="1:8" s="28" customFormat="1" ht="11.25" customHeight="1" x14ac:dyDescent="0.3">
      <c r="A543" s="196" t="s">
        <v>152</v>
      </c>
      <c r="B543" s="196"/>
      <c r="C543" s="196"/>
      <c r="D543" s="196"/>
      <c r="E543" s="196"/>
      <c r="F543" s="196"/>
      <c r="G543" s="30"/>
    </row>
    <row r="544" spans="1:8" ht="13.5" customHeight="1" x14ac:dyDescent="0.3">
      <c r="A544" s="52" t="s">
        <v>58</v>
      </c>
      <c r="B544" s="52"/>
      <c r="C544" s="112">
        <f>Меню.!D543</f>
        <v>75</v>
      </c>
      <c r="D544" s="197" t="str">
        <f>Меню.!A542</f>
        <v>28.09.2023 жылға берілген азық -түлік</v>
      </c>
      <c r="E544" s="197"/>
      <c r="F544" s="197"/>
      <c r="H544" s="1"/>
    </row>
    <row r="545" spans="1:8" ht="33" customHeight="1" x14ac:dyDescent="0.3">
      <c r="A545" s="31" t="s">
        <v>19</v>
      </c>
      <c r="B545" s="32" t="s">
        <v>27</v>
      </c>
      <c r="C545" s="33" t="s">
        <v>28</v>
      </c>
      <c r="D545" s="123" t="s">
        <v>16</v>
      </c>
      <c r="E545" s="32" t="s">
        <v>17</v>
      </c>
      <c r="F545" s="32" t="s">
        <v>18</v>
      </c>
      <c r="H545" s="1"/>
    </row>
    <row r="546" spans="1:8" s="28" customFormat="1" ht="16.8" x14ac:dyDescent="0.3">
      <c r="A546" s="170">
        <v>1</v>
      </c>
      <c r="B546" s="171">
        <v>2</v>
      </c>
      <c r="C546" s="171">
        <v>3</v>
      </c>
      <c r="D546" s="171">
        <v>4</v>
      </c>
      <c r="E546" s="171">
        <v>5</v>
      </c>
      <c r="F546" s="171">
        <v>6</v>
      </c>
      <c r="G546" s="25"/>
      <c r="H546" s="25"/>
    </row>
    <row r="547" spans="1:8" s="28" customFormat="1" ht="15" customHeight="1" x14ac:dyDescent="0.3">
      <c r="A547" s="36">
        <f>Меню.!A547</f>
        <v>1</v>
      </c>
      <c r="B547" s="37" t="str">
        <f>Меню.!B547</f>
        <v>Айран</v>
      </c>
      <c r="C547" s="36" t="str">
        <f>Меню.!C547</f>
        <v>литр</v>
      </c>
      <c r="D547" s="124">
        <f>Меню.!R547</f>
        <v>0</v>
      </c>
      <c r="E547" s="36">
        <f>Меню.!S547</f>
        <v>150</v>
      </c>
      <c r="F547" s="38">
        <f>D547*E547</f>
        <v>0</v>
      </c>
      <c r="G547" s="52"/>
      <c r="H547" s="52"/>
    </row>
    <row r="548" spans="1:8" s="30" customFormat="1" ht="25.5" customHeight="1" x14ac:dyDescent="0.3">
      <c r="A548" s="36">
        <f>Меню.!A548</f>
        <v>2</v>
      </c>
      <c r="B548" s="37" t="str">
        <f>Меню.!B548</f>
        <v>Алма</v>
      </c>
      <c r="C548" s="36" t="str">
        <f>Меню.!C548</f>
        <v>кг</v>
      </c>
      <c r="D548" s="124">
        <f>Меню.!R548</f>
        <v>0</v>
      </c>
      <c r="E548" s="36">
        <f>Меню.!S548</f>
        <v>300</v>
      </c>
      <c r="F548" s="38">
        <f t="shared" ref="F548:F583" si="11">D548*E548</f>
        <v>0</v>
      </c>
      <c r="G548" s="67"/>
    </row>
    <row r="549" spans="1:8" s="28" customFormat="1" ht="18" customHeight="1" x14ac:dyDescent="0.3">
      <c r="A549" s="36">
        <f>Меню.!A549</f>
        <v>3</v>
      </c>
      <c r="B549" s="37" t="str">
        <f>Меню.!B549</f>
        <v>Банан</v>
      </c>
      <c r="C549" s="36" t="str">
        <f>Меню.!C549</f>
        <v>шт</v>
      </c>
      <c r="D549" s="124">
        <f>Меню.!R549</f>
        <v>0</v>
      </c>
      <c r="E549" s="36">
        <f>Меню.!S549</f>
        <v>90</v>
      </c>
      <c r="F549" s="38">
        <f t="shared" si="11"/>
        <v>0</v>
      </c>
      <c r="G549" s="30"/>
    </row>
    <row r="550" spans="1:8" s="28" customFormat="1" ht="17.25" customHeight="1" x14ac:dyDescent="0.3">
      <c r="A550" s="36">
        <f>Меню.!A550</f>
        <v>4</v>
      </c>
      <c r="B550" s="37" t="str">
        <f>Меню.!B550</f>
        <v>Булочка пирог</v>
      </c>
      <c r="C550" s="36" t="str">
        <f>Меню.!C550</f>
        <v>шт</v>
      </c>
      <c r="D550" s="124">
        <f>Меню.!R550</f>
        <v>0</v>
      </c>
      <c r="E550" s="36">
        <f>Меню.!S550</f>
        <v>45</v>
      </c>
      <c r="F550" s="38">
        <f t="shared" si="11"/>
        <v>0</v>
      </c>
    </row>
    <row r="551" spans="1:8" s="28" customFormat="1" ht="17.25" customHeight="1" x14ac:dyDescent="0.3">
      <c r="A551" s="36">
        <f>Меню.!A551</f>
        <v>5</v>
      </c>
      <c r="B551" s="37" t="str">
        <f>Меню.!B551</f>
        <v>Витамин</v>
      </c>
      <c r="C551" s="36" t="str">
        <f>Меню.!C551</f>
        <v>шт</v>
      </c>
      <c r="D551" s="124">
        <f>Меню.!R551</f>
        <v>0</v>
      </c>
      <c r="E551" s="36">
        <f>Меню.!S551</f>
        <v>25</v>
      </c>
      <c r="F551" s="38">
        <f t="shared" si="11"/>
        <v>0</v>
      </c>
    </row>
    <row r="552" spans="1:8" s="28" customFormat="1" ht="17.25" customHeight="1" x14ac:dyDescent="0.3">
      <c r="A552" s="36">
        <f>Меню.!A552</f>
        <v>6</v>
      </c>
      <c r="B552" s="37" t="str">
        <f>Меню.!B552</f>
        <v>Гарох</v>
      </c>
      <c r="C552" s="36" t="str">
        <f>Меню.!C552</f>
        <v>кг</v>
      </c>
      <c r="D552" s="124">
        <f>Меню.!R552</f>
        <v>0</v>
      </c>
      <c r="E552" s="36">
        <f>Меню.!S552</f>
        <v>600</v>
      </c>
      <c r="F552" s="38">
        <f t="shared" si="11"/>
        <v>0</v>
      </c>
    </row>
    <row r="553" spans="1:8" s="28" customFormat="1" ht="17.25" customHeight="1" x14ac:dyDescent="0.3">
      <c r="A553" s="36">
        <f>Меню.!A553</f>
        <v>7</v>
      </c>
      <c r="B553" s="37" t="str">
        <f>Меню.!B553</f>
        <v>Гречка</v>
      </c>
      <c r="C553" s="36" t="str">
        <f>Меню.!C553</f>
        <v>кг</v>
      </c>
      <c r="D553" s="124">
        <f>Меню.!R553</f>
        <v>0</v>
      </c>
      <c r="E553" s="36">
        <f>Меню.!S553</f>
        <v>200</v>
      </c>
      <c r="F553" s="38">
        <f t="shared" si="11"/>
        <v>0</v>
      </c>
    </row>
    <row r="554" spans="1:8" s="28" customFormat="1" ht="17.25" customHeight="1" x14ac:dyDescent="0.3">
      <c r="A554" s="36">
        <f>Меню.!A554</f>
        <v>8</v>
      </c>
      <c r="B554" s="37" t="str">
        <f>Меню.!B554</f>
        <v>Ет</v>
      </c>
      <c r="C554" s="36" t="str">
        <f>Меню.!C554</f>
        <v>кг</v>
      </c>
      <c r="D554" s="124">
        <f>Меню.!R554</f>
        <v>8.25</v>
      </c>
      <c r="E554" s="36">
        <f>Меню.!S554</f>
        <v>2600</v>
      </c>
      <c r="F554" s="38">
        <f t="shared" si="11"/>
        <v>21450</v>
      </c>
    </row>
    <row r="555" spans="1:8" s="28" customFormat="1" ht="17.25" customHeight="1" x14ac:dyDescent="0.3">
      <c r="A555" s="36">
        <f>Меню.!A555</f>
        <v>9</v>
      </c>
      <c r="B555" s="37" t="str">
        <f>Меню.!B555</f>
        <v>Жүзім</v>
      </c>
      <c r="C555" s="36" t="str">
        <f>Меню.!C555</f>
        <v>кг</v>
      </c>
      <c r="D555" s="124">
        <f>Меню.!R555</f>
        <v>0</v>
      </c>
      <c r="E555" s="36">
        <f>Меню.!S555</f>
        <v>500</v>
      </c>
      <c r="F555" s="38">
        <f t="shared" si="11"/>
        <v>0</v>
      </c>
    </row>
    <row r="556" spans="1:8" s="28" customFormat="1" ht="17.25" customHeight="1" x14ac:dyDescent="0.3">
      <c r="A556" s="36">
        <f>Меню.!A556</f>
        <v>10</v>
      </c>
      <c r="B556" s="37" t="str">
        <f>Меню.!B556</f>
        <v>Жұмыртқа</v>
      </c>
      <c r="C556" s="36" t="str">
        <f>Меню.!C556</f>
        <v>шт</v>
      </c>
      <c r="D556" s="124">
        <f>Меню.!R556</f>
        <v>1.5</v>
      </c>
      <c r="E556" s="36">
        <f>Меню.!S556</f>
        <v>50</v>
      </c>
      <c r="F556" s="38">
        <f t="shared" si="11"/>
        <v>75</v>
      </c>
    </row>
    <row r="557" spans="1:8" s="28" customFormat="1" ht="17.25" customHeight="1" x14ac:dyDescent="0.3">
      <c r="A557" s="36">
        <f>Меню.!A557</f>
        <v>11</v>
      </c>
      <c r="B557" s="37" t="str">
        <f>Меню.!B557</f>
        <v>Какао</v>
      </c>
      <c r="C557" s="36" t="str">
        <f>Меню.!C557</f>
        <v>кг</v>
      </c>
      <c r="D557" s="124">
        <f>Меню.!R557</f>
        <v>0</v>
      </c>
      <c r="E557" s="36">
        <f>Меню.!S557</f>
        <v>1500</v>
      </c>
      <c r="F557" s="38">
        <f t="shared" si="11"/>
        <v>0</v>
      </c>
    </row>
    <row r="558" spans="1:8" s="28" customFormat="1" ht="17.25" customHeight="1" x14ac:dyDescent="0.3">
      <c r="A558" s="36">
        <f>Меню.!A558</f>
        <v>12</v>
      </c>
      <c r="B558" s="37" t="str">
        <f>Меню.!B558</f>
        <v>Картоп</v>
      </c>
      <c r="C558" s="36" t="str">
        <f>Меню.!C558</f>
        <v>кг</v>
      </c>
      <c r="D558" s="124">
        <f>Меню.!R558</f>
        <v>8.25</v>
      </c>
      <c r="E558" s="36">
        <f>Меню.!S558</f>
        <v>170</v>
      </c>
      <c r="F558" s="38">
        <f t="shared" si="11"/>
        <v>1402.5</v>
      </c>
    </row>
    <row r="559" spans="1:8" s="28" customFormat="1" ht="17.25" customHeight="1" x14ac:dyDescent="0.3">
      <c r="A559" s="36">
        <f>Меню.!A559</f>
        <v>13</v>
      </c>
      <c r="B559" s="37" t="str">
        <f>Меню.!B559</f>
        <v>Кәмпіт</v>
      </c>
      <c r="C559" s="36" t="str">
        <f>Меню.!C559</f>
        <v>кг</v>
      </c>
      <c r="D559" s="124">
        <f>Меню.!R559</f>
        <v>0</v>
      </c>
      <c r="E559" s="36">
        <f>Меню.!S559</f>
        <v>1100</v>
      </c>
      <c r="F559" s="38">
        <f t="shared" si="11"/>
        <v>0</v>
      </c>
    </row>
    <row r="560" spans="1:8" s="28" customFormat="1" ht="17.25" customHeight="1" x14ac:dyDescent="0.3">
      <c r="A560" s="36">
        <f>Меню.!A560</f>
        <v>14</v>
      </c>
      <c r="B560" s="37" t="str">
        <f>Меню.!B560</f>
        <v xml:space="preserve">Курпалар </v>
      </c>
      <c r="C560" s="36" t="str">
        <f>Меню.!C560</f>
        <v>кг</v>
      </c>
      <c r="D560" s="124">
        <f>Меню.!R560</f>
        <v>2.25</v>
      </c>
      <c r="E560" s="36">
        <f>Меню.!S560</f>
        <v>350</v>
      </c>
      <c r="F560" s="38">
        <f t="shared" si="11"/>
        <v>787.5</v>
      </c>
    </row>
    <row r="561" spans="1:6" s="28" customFormat="1" ht="17.25" customHeight="1" x14ac:dyDescent="0.3">
      <c r="A561" s="36">
        <f>Меню.!A561</f>
        <v>15</v>
      </c>
      <c r="B561" s="37" t="str">
        <f>Меню.!B561</f>
        <v>Күріш</v>
      </c>
      <c r="C561" s="36" t="str">
        <f>Меню.!C561</f>
        <v>кг</v>
      </c>
      <c r="D561" s="124">
        <f>Меню.!R561</f>
        <v>4.5</v>
      </c>
      <c r="E561" s="36">
        <f>Меню.!S561</f>
        <v>600</v>
      </c>
      <c r="F561" s="38">
        <f t="shared" si="11"/>
        <v>2700</v>
      </c>
    </row>
    <row r="562" spans="1:6" s="28" customFormat="1" ht="17.25" customHeight="1" x14ac:dyDescent="0.3">
      <c r="A562" s="36">
        <f>Меню.!A562</f>
        <v>16</v>
      </c>
      <c r="B562" s="37" t="str">
        <f>Меню.!B562</f>
        <v>Қарбыз</v>
      </c>
      <c r="C562" s="36" t="str">
        <f>Меню.!C562</f>
        <v>кг</v>
      </c>
      <c r="D562" s="124">
        <f>Меню.!R562</f>
        <v>0</v>
      </c>
      <c r="E562" s="36">
        <f>Меню.!S562</f>
        <v>50</v>
      </c>
      <c r="F562" s="38">
        <f t="shared" si="11"/>
        <v>0</v>
      </c>
    </row>
    <row r="563" spans="1:6" s="28" customFormat="1" ht="17.25" customHeight="1" x14ac:dyDescent="0.3">
      <c r="A563" s="36">
        <f>Меню.!A563</f>
        <v>17</v>
      </c>
      <c r="B563" s="37" t="str">
        <f>Меню.!B563</f>
        <v>Қурғақ жеміс</v>
      </c>
      <c r="C563" s="36" t="str">
        <f>Меню.!C563</f>
        <v>кг</v>
      </c>
      <c r="D563" s="124">
        <f>Меню.!R563</f>
        <v>1.5</v>
      </c>
      <c r="E563" s="36">
        <f>Меню.!S563</f>
        <v>600</v>
      </c>
      <c r="F563" s="38">
        <f t="shared" si="11"/>
        <v>900</v>
      </c>
    </row>
    <row r="564" spans="1:6" s="28" customFormat="1" ht="17.25" customHeight="1" x14ac:dyDescent="0.3">
      <c r="A564" s="36">
        <f>Меню.!A564</f>
        <v>18</v>
      </c>
      <c r="B564" s="37" t="str">
        <f>Меню.!B564</f>
        <v>Құм шекер</v>
      </c>
      <c r="C564" s="36" t="str">
        <f>Меню.!C564</f>
        <v>кг</v>
      </c>
      <c r="D564" s="124">
        <f>Меню.!R564</f>
        <v>1.5750000000000002</v>
      </c>
      <c r="E564" s="36">
        <f>Меню.!S564</f>
        <v>450</v>
      </c>
      <c r="F564" s="38">
        <f t="shared" si="11"/>
        <v>708.75000000000011</v>
      </c>
    </row>
    <row r="565" spans="1:6" s="28" customFormat="1" ht="17.25" customHeight="1" x14ac:dyDescent="0.3">
      <c r="A565" s="36">
        <f>Меню.!A565</f>
        <v>19</v>
      </c>
      <c r="B565" s="37" t="str">
        <f>Меню.!B565</f>
        <v>Қырыққабат</v>
      </c>
      <c r="C565" s="36" t="str">
        <f>Меню.!C565</f>
        <v>кг</v>
      </c>
      <c r="D565" s="124">
        <f>Меню.!R565</f>
        <v>0</v>
      </c>
      <c r="E565" s="36">
        <f>Меню.!S565</f>
        <v>100</v>
      </c>
      <c r="F565" s="38">
        <f t="shared" si="11"/>
        <v>0</v>
      </c>
    </row>
    <row r="566" spans="1:6" s="28" customFormat="1" ht="17.25" customHeight="1" x14ac:dyDescent="0.3">
      <c r="A566" s="36">
        <f>Меню.!A566</f>
        <v>20</v>
      </c>
      <c r="B566" s="37" t="str">
        <f>Меню.!B566</f>
        <v>Ловия</v>
      </c>
      <c r="C566" s="36" t="str">
        <f>Меню.!C566</f>
        <v>кг</v>
      </c>
      <c r="D566" s="124">
        <f>Меню.!R566</f>
        <v>0</v>
      </c>
      <c r="E566" s="36">
        <f>Меню.!S566</f>
        <v>300</v>
      </c>
      <c r="F566" s="38">
        <f t="shared" si="11"/>
        <v>0</v>
      </c>
    </row>
    <row r="567" spans="1:6" s="28" customFormat="1" ht="17.25" customHeight="1" x14ac:dyDescent="0.3">
      <c r="A567" s="36">
        <f>Меню.!A567</f>
        <v>21</v>
      </c>
      <c r="B567" s="37" t="str">
        <f>Меню.!B567</f>
        <v>Макарон</v>
      </c>
      <c r="C567" s="36" t="str">
        <f>Меню.!C567</f>
        <v>кг</v>
      </c>
      <c r="D567" s="124">
        <f>Меню.!R567</f>
        <v>0</v>
      </c>
      <c r="E567" s="36">
        <f>Меню.!S567</f>
        <v>250</v>
      </c>
      <c r="F567" s="38">
        <f t="shared" si="11"/>
        <v>0</v>
      </c>
    </row>
    <row r="568" spans="1:6" s="28" customFormat="1" ht="17.25" customHeight="1" x14ac:dyDescent="0.3">
      <c r="A568" s="36">
        <f>Меню.!A568</f>
        <v>22</v>
      </c>
      <c r="B568" s="37" t="str">
        <f>Меню.!B568</f>
        <v>Маш</v>
      </c>
      <c r="C568" s="36" t="str">
        <f>Меню.!C568</f>
        <v>кг</v>
      </c>
      <c r="D568" s="124">
        <f>Меню.!R568</f>
        <v>0</v>
      </c>
      <c r="E568" s="36">
        <f>Меню.!S568</f>
        <v>180</v>
      </c>
      <c r="F568" s="38">
        <f t="shared" si="11"/>
        <v>0</v>
      </c>
    </row>
    <row r="569" spans="1:6" s="28" customFormat="1" ht="17.25" customHeight="1" x14ac:dyDescent="0.3">
      <c r="A569" s="36">
        <f>Меню.!A569</f>
        <v>23</v>
      </c>
      <c r="B569" s="37" t="str">
        <f>Меню.!B569</f>
        <v>Нан</v>
      </c>
      <c r="C569" s="36" t="str">
        <f>Меню.!C569</f>
        <v>кг</v>
      </c>
      <c r="D569" s="124">
        <f>Меню.!R569</f>
        <v>8.25</v>
      </c>
      <c r="E569" s="36">
        <f>Меню.!S569</f>
        <v>95</v>
      </c>
      <c r="F569" s="38">
        <f t="shared" si="11"/>
        <v>783.75</v>
      </c>
    </row>
    <row r="570" spans="1:6" s="28" customFormat="1" ht="17.25" customHeight="1" x14ac:dyDescent="0.3">
      <c r="A570" s="36">
        <f>Меню.!A570</f>
        <v>24</v>
      </c>
      <c r="B570" s="37" t="str">
        <f>Меню.!B570</f>
        <v>Өсімдік май</v>
      </c>
      <c r="C570" s="36" t="str">
        <f>Меню.!C570</f>
        <v>литр</v>
      </c>
      <c r="D570" s="124">
        <f>Меню.!R570</f>
        <v>1.125</v>
      </c>
      <c r="E570" s="36">
        <f>Меню.!S570</f>
        <v>520</v>
      </c>
      <c r="F570" s="38">
        <f t="shared" si="11"/>
        <v>585</v>
      </c>
    </row>
    <row r="571" spans="1:6" s="28" customFormat="1" ht="17.25" customHeight="1" x14ac:dyDescent="0.3">
      <c r="A571" s="36">
        <f>Меню.!A571</f>
        <v>25</v>
      </c>
      <c r="B571" s="37" t="str">
        <f>Меню.!B571</f>
        <v>Перловка</v>
      </c>
      <c r="C571" s="36" t="str">
        <f>Меню.!C571</f>
        <v>кг</v>
      </c>
      <c r="D571" s="124">
        <f>Меню.!R571</f>
        <v>0</v>
      </c>
      <c r="E571" s="36">
        <f>Меню.!S571</f>
        <v>120</v>
      </c>
      <c r="F571" s="38">
        <f t="shared" si="11"/>
        <v>0</v>
      </c>
    </row>
    <row r="572" spans="1:6" s="28" customFormat="1" ht="17.25" customHeight="1" x14ac:dyDescent="0.3">
      <c r="A572" s="36">
        <f>Меню.!A572</f>
        <v>26</v>
      </c>
      <c r="B572" s="37" t="str">
        <f>Меню.!B572</f>
        <v>Пияз</v>
      </c>
      <c r="C572" s="36" t="str">
        <f>Меню.!C572</f>
        <v>кг</v>
      </c>
      <c r="D572" s="124">
        <f>Меню.!R572</f>
        <v>3</v>
      </c>
      <c r="E572" s="36">
        <f>Меню.!S572</f>
        <v>100</v>
      </c>
      <c r="F572" s="38">
        <f t="shared" si="11"/>
        <v>300</v>
      </c>
    </row>
    <row r="573" spans="1:6" s="28" customFormat="1" ht="17.25" customHeight="1" x14ac:dyDescent="0.3">
      <c r="A573" s="36">
        <f>Меню.!A573</f>
        <v>27</v>
      </c>
      <c r="B573" s="37" t="str">
        <f>Меню.!B573</f>
        <v>Пішіне</v>
      </c>
      <c r="C573" s="36" t="str">
        <f>Меню.!C573</f>
        <v>кг</v>
      </c>
      <c r="D573" s="124">
        <f>Меню.!R573</f>
        <v>0</v>
      </c>
      <c r="E573" s="36">
        <f>Меню.!S573</f>
        <v>590</v>
      </c>
      <c r="F573" s="38">
        <f t="shared" si="11"/>
        <v>0</v>
      </c>
    </row>
    <row r="574" spans="1:6" s="28" customFormat="1" ht="17.25" customHeight="1" x14ac:dyDescent="0.3">
      <c r="A574" s="36">
        <f>Меню.!A574</f>
        <v>28</v>
      </c>
      <c r="B574" s="37" t="str">
        <f>Меню.!B574</f>
        <v>Сары май,Сүзбе</v>
      </c>
      <c r="C574" s="36" t="str">
        <f>Меню.!C574</f>
        <v>кг</v>
      </c>
      <c r="D574" s="124">
        <f>Меню.!R574</f>
        <v>1.125</v>
      </c>
      <c r="E574" s="36">
        <f>Меню.!S574</f>
        <v>800</v>
      </c>
      <c r="F574" s="38">
        <f t="shared" si="11"/>
        <v>900</v>
      </c>
    </row>
    <row r="575" spans="1:6" s="28" customFormat="1" ht="17.25" customHeight="1" x14ac:dyDescent="0.3">
      <c r="A575" s="36">
        <f>Меню.!A575</f>
        <v>29</v>
      </c>
      <c r="B575" s="37" t="str">
        <f>Меню.!B575</f>
        <v>Сасиска</v>
      </c>
      <c r="C575" s="36" t="str">
        <f>Меню.!C575</f>
        <v>шт</v>
      </c>
      <c r="D575" s="124">
        <f>Меню.!R575</f>
        <v>0</v>
      </c>
      <c r="E575" s="36">
        <f>Меню.!S575</f>
        <v>35</v>
      </c>
      <c r="F575" s="38">
        <f t="shared" si="11"/>
        <v>0</v>
      </c>
    </row>
    <row r="576" spans="1:6" s="28" customFormat="1" ht="17.25" customHeight="1" x14ac:dyDescent="0.3">
      <c r="A576" s="36">
        <f>Меню.!A576</f>
        <v>30</v>
      </c>
      <c r="B576" s="37" t="str">
        <f>Меню.!B576</f>
        <v>Сәбіз</v>
      </c>
      <c r="C576" s="36" t="str">
        <f>Меню.!C576</f>
        <v>кг</v>
      </c>
      <c r="D576" s="124">
        <f>Меню.!R576</f>
        <v>3.75</v>
      </c>
      <c r="E576" s="36">
        <f>Меню.!S576</f>
        <v>200</v>
      </c>
      <c r="F576" s="38">
        <f t="shared" si="11"/>
        <v>750</v>
      </c>
    </row>
    <row r="577" spans="1:7" s="28" customFormat="1" ht="17.25" customHeight="1" x14ac:dyDescent="0.3">
      <c r="A577" s="36">
        <f>Меню.!A577</f>
        <v>31</v>
      </c>
      <c r="B577" s="37" t="str">
        <f>Меню.!B577</f>
        <v>Сүт</v>
      </c>
      <c r="C577" s="36" t="str">
        <f>Меню.!C577</f>
        <v>литр</v>
      </c>
      <c r="D577" s="124">
        <f>Меню.!R577</f>
        <v>24.75</v>
      </c>
      <c r="E577" s="36">
        <f>Меню.!S577</f>
        <v>180</v>
      </c>
      <c r="F577" s="38">
        <f t="shared" si="11"/>
        <v>4455</v>
      </c>
    </row>
    <row r="578" spans="1:7" s="28" customFormat="1" ht="17.25" customHeight="1" x14ac:dyDescent="0.3">
      <c r="A578" s="36">
        <f>Меню.!A578</f>
        <v>32</v>
      </c>
      <c r="B578" s="37" t="str">
        <f>Меню.!B578</f>
        <v xml:space="preserve">Тамат </v>
      </c>
      <c r="C578" s="36" t="str">
        <f>Меню.!C578</f>
        <v>литр</v>
      </c>
      <c r="D578" s="124">
        <f>Меню.!R578</f>
        <v>0.22500000000000001</v>
      </c>
      <c r="E578" s="36">
        <f>Меню.!S578</f>
        <v>600</v>
      </c>
      <c r="F578" s="38">
        <f t="shared" si="11"/>
        <v>135</v>
      </c>
    </row>
    <row r="579" spans="1:7" s="28" customFormat="1" ht="17.25" customHeight="1" x14ac:dyDescent="0.3">
      <c r="A579" s="36">
        <f>Меню.!A579</f>
        <v>33</v>
      </c>
      <c r="B579" s="37" t="str">
        <f>Меню.!B579</f>
        <v>Тары</v>
      </c>
      <c r="C579" s="36" t="str">
        <f>Меню.!C579</f>
        <v>кг</v>
      </c>
      <c r="D579" s="124">
        <f>Меню.!R579</f>
        <v>0</v>
      </c>
      <c r="E579" s="36">
        <f>Меню.!S579</f>
        <v>160</v>
      </c>
      <c r="F579" s="38">
        <f t="shared" si="11"/>
        <v>0</v>
      </c>
    </row>
    <row r="580" spans="1:7" s="28" customFormat="1" ht="17.25" customHeight="1" x14ac:dyDescent="0.3">
      <c r="A580" s="36">
        <f>Меню.!A580</f>
        <v>34</v>
      </c>
      <c r="B580" s="37" t="str">
        <f>Меню.!B580</f>
        <v xml:space="preserve"> қияр</v>
      </c>
      <c r="C580" s="36" t="str">
        <f>Меню.!C580</f>
        <v>кг</v>
      </c>
      <c r="D580" s="124">
        <f>Меню.!R580</f>
        <v>0.75</v>
      </c>
      <c r="E580" s="36">
        <f>Меню.!S580</f>
        <v>180</v>
      </c>
      <c r="F580" s="38">
        <f t="shared" si="11"/>
        <v>135</v>
      </c>
    </row>
    <row r="581" spans="1:7" s="28" customFormat="1" ht="17.25" customHeight="1" x14ac:dyDescent="0.3">
      <c r="A581" s="36">
        <f>Меню.!A581</f>
        <v>35</v>
      </c>
      <c r="B581" s="37" t="str">
        <f>Меню.!B581</f>
        <v>т\з  қызанақ</v>
      </c>
      <c r="C581" s="36" t="str">
        <f>Меню.!C581</f>
        <v>кг</v>
      </c>
      <c r="D581" s="124">
        <f>Меню.!R581</f>
        <v>0.75</v>
      </c>
      <c r="E581" s="36">
        <f>Меню.!S581</f>
        <v>250</v>
      </c>
      <c r="F581" s="38">
        <f t="shared" si="11"/>
        <v>187.5</v>
      </c>
    </row>
    <row r="582" spans="1:7" s="28" customFormat="1" ht="17.25" customHeight="1" x14ac:dyDescent="0.3">
      <c r="A582" s="36">
        <f>Меню.!A582</f>
        <v>36</v>
      </c>
      <c r="B582" s="37" t="str">
        <f>Меню.!B582</f>
        <v>Тұз</v>
      </c>
      <c r="C582" s="36" t="str">
        <f>Меню.!C582</f>
        <v>кг</v>
      </c>
      <c r="D582" s="124">
        <f>Меню.!R582</f>
        <v>0.45</v>
      </c>
      <c r="E582" s="36">
        <f>Меню.!S582</f>
        <v>100</v>
      </c>
      <c r="F582" s="38">
        <f t="shared" si="11"/>
        <v>45</v>
      </c>
    </row>
    <row r="583" spans="1:7" s="28" customFormat="1" ht="17.25" customHeight="1" x14ac:dyDescent="0.3">
      <c r="A583" s="36">
        <f>Меню.!A583</f>
        <v>37</v>
      </c>
      <c r="B583" s="37" t="str">
        <f>Меню.!B583</f>
        <v>Ұн</v>
      </c>
      <c r="C583" s="36" t="str">
        <f>Меню.!C583</f>
        <v>кг</v>
      </c>
      <c r="D583" s="124">
        <f>Меню.!R583</f>
        <v>2.6250000000000004</v>
      </c>
      <c r="E583" s="36">
        <f>Меню.!S583</f>
        <v>400</v>
      </c>
      <c r="F583" s="38">
        <f t="shared" si="11"/>
        <v>1050.0000000000002</v>
      </c>
    </row>
    <row r="584" spans="1:7" s="28" customFormat="1" ht="17.25" customHeight="1" x14ac:dyDescent="0.3">
      <c r="A584" s="36">
        <f>Меню.!A584</f>
        <v>38</v>
      </c>
      <c r="B584" s="37" t="str">
        <f>Меню.!B584</f>
        <v>Шәй</v>
      </c>
      <c r="C584" s="36" t="str">
        <f>Меню.!C584</f>
        <v>кг</v>
      </c>
      <c r="D584" s="124">
        <f>Меню.!R584</f>
        <v>0.15</v>
      </c>
      <c r="E584" s="36">
        <f>Меню.!S584</f>
        <v>1000</v>
      </c>
      <c r="F584" s="38">
        <f>D584*E584</f>
        <v>150</v>
      </c>
    </row>
    <row r="585" spans="1:7" s="28" customFormat="1" ht="17.25" customHeight="1" x14ac:dyDescent="0.3">
      <c r="A585" s="31"/>
      <c r="B585" s="39" t="str">
        <f>Меню.!B585</f>
        <v xml:space="preserve">Тамақтың шығымы </v>
      </c>
      <c r="C585" s="31"/>
      <c r="D585" s="125"/>
      <c r="E585" s="40"/>
      <c r="F585" s="40">
        <f>SUM(F547:F584)</f>
        <v>37500</v>
      </c>
    </row>
    <row r="586" spans="1:7" s="28" customFormat="1" ht="17.25" customHeight="1" x14ac:dyDescent="0.3">
      <c r="A586" s="160"/>
      <c r="B586" s="163"/>
      <c r="C586" s="160"/>
      <c r="D586" s="122"/>
      <c r="E586" s="164"/>
      <c r="F586" s="164"/>
    </row>
    <row r="587" spans="1:7" s="28" customFormat="1" ht="17.25" customHeight="1" x14ac:dyDescent="0.3">
      <c r="A587" s="160" t="s">
        <v>206</v>
      </c>
      <c r="B587" s="163"/>
      <c r="C587" s="160"/>
      <c r="D587" s="122"/>
      <c r="E587" s="164"/>
      <c r="F587" s="164"/>
    </row>
    <row r="588" spans="1:7" s="28" customFormat="1" ht="17.25" customHeight="1" x14ac:dyDescent="0.3">
      <c r="A588" s="160"/>
      <c r="B588" s="163"/>
      <c r="C588" s="160"/>
      <c r="D588" s="122"/>
      <c r="E588" s="164"/>
      <c r="F588" s="164"/>
    </row>
    <row r="589" spans="1:7" s="28" customFormat="1" ht="17.25" customHeight="1" x14ac:dyDescent="0.3">
      <c r="A589" s="71"/>
      <c r="B589" s="71"/>
      <c r="C589" s="71"/>
      <c r="D589" s="127"/>
      <c r="E589" s="71"/>
      <c r="F589" s="71"/>
    </row>
    <row r="590" spans="1:7" s="28" customFormat="1" ht="17.25" customHeight="1" x14ac:dyDescent="0.3">
      <c r="A590" s="1"/>
      <c r="B590" s="1"/>
      <c r="C590" s="195" t="s">
        <v>23</v>
      </c>
      <c r="D590" s="195"/>
      <c r="E590" s="1"/>
      <c r="F590" s="1"/>
    </row>
    <row r="591" spans="1:7" s="28" customFormat="1" ht="17.25" customHeight="1" x14ac:dyDescent="0.3">
      <c r="A591" s="1"/>
      <c r="B591" s="1"/>
      <c r="C591" s="64"/>
      <c r="D591" s="121"/>
      <c r="E591" s="1"/>
      <c r="F591" s="1"/>
    </row>
    <row r="592" spans="1:7" s="28" customFormat="1" ht="12.75" customHeight="1" x14ac:dyDescent="0.3">
      <c r="A592" s="196" t="s">
        <v>146</v>
      </c>
      <c r="B592" s="196"/>
      <c r="C592" s="196"/>
      <c r="D592" s="196"/>
      <c r="E592" s="196"/>
      <c r="F592" s="196"/>
      <c r="G592" s="30"/>
    </row>
    <row r="593" spans="1:8" ht="14.25" customHeight="1" x14ac:dyDescent="0.3">
      <c r="A593" s="52" t="s">
        <v>58</v>
      </c>
      <c r="B593" s="52"/>
      <c r="C593" s="112">
        <f>Меню.!D592</f>
        <v>75</v>
      </c>
      <c r="D593" s="197" t="str">
        <f>Меню.!A591</f>
        <v>08.09.2023 жылға берілген азық -түлік</v>
      </c>
      <c r="E593" s="197"/>
      <c r="F593" s="197"/>
      <c r="H593" s="1"/>
    </row>
    <row r="594" spans="1:8" ht="31.95" customHeight="1" x14ac:dyDescent="0.3">
      <c r="A594" s="31" t="s">
        <v>19</v>
      </c>
      <c r="B594" s="32" t="s">
        <v>27</v>
      </c>
      <c r="C594" s="33" t="s">
        <v>28</v>
      </c>
      <c r="D594" s="123" t="s">
        <v>16</v>
      </c>
      <c r="E594" s="32" t="s">
        <v>17</v>
      </c>
      <c r="F594" s="32" t="s">
        <v>18</v>
      </c>
      <c r="H594" s="1"/>
    </row>
    <row r="595" spans="1:8" s="28" customFormat="1" ht="17.25" customHeight="1" x14ac:dyDescent="0.3">
      <c r="A595" s="170">
        <v>1</v>
      </c>
      <c r="B595" s="171">
        <v>2</v>
      </c>
      <c r="C595" s="171">
        <v>3</v>
      </c>
      <c r="D595" s="171">
        <v>4</v>
      </c>
      <c r="E595" s="171">
        <v>5</v>
      </c>
      <c r="F595" s="171">
        <v>6</v>
      </c>
      <c r="G595" s="25"/>
      <c r="H595" s="25"/>
    </row>
    <row r="596" spans="1:8" s="28" customFormat="1" ht="19.5" customHeight="1" x14ac:dyDescent="0.3">
      <c r="A596" s="36">
        <f>Меню.!A596</f>
        <v>1</v>
      </c>
      <c r="B596" s="37" t="str">
        <f>Меню.!B596</f>
        <v>Айран</v>
      </c>
      <c r="C596" s="36" t="str">
        <f>Меню.!C596</f>
        <v>литр</v>
      </c>
      <c r="D596" s="124">
        <f>Меню.!R596</f>
        <v>3.75</v>
      </c>
      <c r="E596" s="36">
        <f>Меню.!S596</f>
        <v>300</v>
      </c>
      <c r="F596" s="38">
        <f>D596*E596</f>
        <v>1125</v>
      </c>
      <c r="G596" s="52"/>
      <c r="H596" s="52"/>
    </row>
    <row r="597" spans="1:8" s="30" customFormat="1" ht="13.5" customHeight="1" x14ac:dyDescent="0.3">
      <c r="A597" s="36">
        <f>Меню.!A597</f>
        <v>2</v>
      </c>
      <c r="B597" s="37" t="str">
        <f>Меню.!B597</f>
        <v>Алма</v>
      </c>
      <c r="C597" s="36" t="str">
        <f>Меню.!C597</f>
        <v>кг</v>
      </c>
      <c r="D597" s="124">
        <f>Меню.!R597</f>
        <v>0</v>
      </c>
      <c r="E597" s="36">
        <f>Меню.!S597</f>
        <v>300</v>
      </c>
      <c r="F597" s="38">
        <f t="shared" ref="F597:F632" si="12">D597*E597</f>
        <v>0</v>
      </c>
      <c r="G597" s="67"/>
    </row>
    <row r="598" spans="1:8" s="28" customFormat="1" ht="18" customHeight="1" x14ac:dyDescent="0.3">
      <c r="A598" s="36">
        <f>Меню.!A598</f>
        <v>3</v>
      </c>
      <c r="B598" s="37" t="str">
        <f>Меню.!B598</f>
        <v>Банан</v>
      </c>
      <c r="C598" s="36" t="str">
        <f>Меню.!C598</f>
        <v>шт</v>
      </c>
      <c r="D598" s="124">
        <f>Меню.!R598</f>
        <v>0</v>
      </c>
      <c r="E598" s="36">
        <f>Меню.!S598</f>
        <v>90</v>
      </c>
      <c r="F598" s="38">
        <f t="shared" si="12"/>
        <v>0</v>
      </c>
      <c r="G598" s="30"/>
    </row>
    <row r="599" spans="1:8" s="28" customFormat="1" ht="17.25" customHeight="1" x14ac:dyDescent="0.3">
      <c r="A599" s="36">
        <f>Меню.!A599</f>
        <v>4</v>
      </c>
      <c r="B599" s="37" t="str">
        <f>Меню.!B599</f>
        <v>Булочка пирог</v>
      </c>
      <c r="C599" s="36" t="str">
        <f>Меню.!C599</f>
        <v>шт</v>
      </c>
      <c r="D599" s="124">
        <f>Меню.!R599</f>
        <v>0</v>
      </c>
      <c r="E599" s="36">
        <f>Меню.!S599</f>
        <v>30</v>
      </c>
      <c r="F599" s="38">
        <f t="shared" si="12"/>
        <v>0</v>
      </c>
    </row>
    <row r="600" spans="1:8" s="28" customFormat="1" ht="17.25" customHeight="1" x14ac:dyDescent="0.3">
      <c r="A600" s="36">
        <f>Меню.!A600</f>
        <v>5</v>
      </c>
      <c r="B600" s="37" t="str">
        <f>Меню.!B600</f>
        <v>Витамин</v>
      </c>
      <c r="C600" s="36" t="str">
        <f>Меню.!C600</f>
        <v>шт</v>
      </c>
      <c r="D600" s="124">
        <f>Меню.!R600</f>
        <v>0</v>
      </c>
      <c r="E600" s="36">
        <f>Меню.!S600</f>
        <v>25</v>
      </c>
      <c r="F600" s="38">
        <f t="shared" si="12"/>
        <v>0</v>
      </c>
    </row>
    <row r="601" spans="1:8" s="28" customFormat="1" ht="17.25" customHeight="1" x14ac:dyDescent="0.3">
      <c r="A601" s="36">
        <f>Меню.!A601</f>
        <v>6</v>
      </c>
      <c r="B601" s="37" t="str">
        <f>Меню.!B601</f>
        <v>Гарох</v>
      </c>
      <c r="C601" s="36" t="str">
        <f>Меню.!C601</f>
        <v>кг</v>
      </c>
      <c r="D601" s="124">
        <f>Меню.!R601</f>
        <v>0</v>
      </c>
      <c r="E601" s="36">
        <f>Меню.!S601</f>
        <v>160</v>
      </c>
      <c r="F601" s="38">
        <f t="shared" si="12"/>
        <v>0</v>
      </c>
    </row>
    <row r="602" spans="1:8" s="28" customFormat="1" ht="17.25" customHeight="1" x14ac:dyDescent="0.3">
      <c r="A602" s="36">
        <f>Меню.!A602</f>
        <v>7</v>
      </c>
      <c r="B602" s="37" t="str">
        <f>Меню.!B602</f>
        <v>Гречка</v>
      </c>
      <c r="C602" s="36" t="str">
        <f>Меню.!C602</f>
        <v>кг</v>
      </c>
      <c r="D602" s="124">
        <f>Меню.!R602</f>
        <v>0</v>
      </c>
      <c r="E602" s="36">
        <f>Меню.!S602</f>
        <v>400</v>
      </c>
      <c r="F602" s="38">
        <f t="shared" si="12"/>
        <v>0</v>
      </c>
    </row>
    <row r="603" spans="1:8" s="28" customFormat="1" ht="17.25" customHeight="1" x14ac:dyDescent="0.3">
      <c r="A603" s="36">
        <f>Меню.!A603</f>
        <v>8</v>
      </c>
      <c r="B603" s="37" t="str">
        <f>Меню.!B603</f>
        <v>Ет</v>
      </c>
      <c r="C603" s="36" t="str">
        <f>Меню.!C603</f>
        <v>кг</v>
      </c>
      <c r="D603" s="124">
        <f>Меню.!R603</f>
        <v>8.25</v>
      </c>
      <c r="E603" s="36">
        <f>Меню.!S603</f>
        <v>2600</v>
      </c>
      <c r="F603" s="38">
        <f t="shared" si="12"/>
        <v>21450</v>
      </c>
    </row>
    <row r="604" spans="1:8" s="28" customFormat="1" ht="17.25" customHeight="1" x14ac:dyDescent="0.3">
      <c r="A604" s="36">
        <f>Меню.!A604</f>
        <v>9</v>
      </c>
      <c r="B604" s="37" t="str">
        <f>Меню.!B604</f>
        <v>Бидай көже</v>
      </c>
      <c r="C604" s="36" t="str">
        <f>Меню.!C604</f>
        <v>кг</v>
      </c>
      <c r="D604" s="124">
        <f>Меню.!R604</f>
        <v>0</v>
      </c>
      <c r="E604" s="36">
        <f>Меню.!S604</f>
        <v>500</v>
      </c>
      <c r="F604" s="38">
        <f t="shared" si="12"/>
        <v>0</v>
      </c>
    </row>
    <row r="605" spans="1:8" s="28" customFormat="1" ht="17.25" customHeight="1" x14ac:dyDescent="0.3">
      <c r="A605" s="36">
        <f>Меню.!A605</f>
        <v>10</v>
      </c>
      <c r="B605" s="37" t="str">
        <f>Меню.!B605</f>
        <v>Жұмыртқа</v>
      </c>
      <c r="C605" s="36" t="str">
        <f>Меню.!C605</f>
        <v>шт</v>
      </c>
      <c r="D605" s="124">
        <f>Меню.!R605</f>
        <v>1.5</v>
      </c>
      <c r="E605" s="36">
        <f>Меню.!S605</f>
        <v>55</v>
      </c>
      <c r="F605" s="38">
        <f t="shared" si="12"/>
        <v>82.5</v>
      </c>
    </row>
    <row r="606" spans="1:8" s="28" customFormat="1" ht="17.25" customHeight="1" x14ac:dyDescent="0.3">
      <c r="A606" s="36">
        <f>Меню.!A606</f>
        <v>11</v>
      </c>
      <c r="B606" s="37" t="str">
        <f>Меню.!B606</f>
        <v>Какао</v>
      </c>
      <c r="C606" s="36" t="str">
        <f>Меню.!C606</f>
        <v>кг</v>
      </c>
      <c r="D606" s="124">
        <f>Меню.!R606</f>
        <v>0</v>
      </c>
      <c r="E606" s="36">
        <f>Меню.!S606</f>
        <v>1500</v>
      </c>
      <c r="F606" s="38">
        <f t="shared" si="12"/>
        <v>0</v>
      </c>
    </row>
    <row r="607" spans="1:8" s="28" customFormat="1" ht="17.25" customHeight="1" x14ac:dyDescent="0.3">
      <c r="A607" s="36">
        <f>Меню.!A607</f>
        <v>12</v>
      </c>
      <c r="B607" s="37" t="str">
        <f>Меню.!B607</f>
        <v>Картоп</v>
      </c>
      <c r="C607" s="36" t="str">
        <f>Меню.!C607</f>
        <v>кг</v>
      </c>
      <c r="D607" s="124">
        <f>Меню.!R607</f>
        <v>8.25</v>
      </c>
      <c r="E607" s="36">
        <f>Меню.!S607</f>
        <v>140</v>
      </c>
      <c r="F607" s="38">
        <f t="shared" si="12"/>
        <v>1155</v>
      </c>
    </row>
    <row r="608" spans="1:8" s="28" customFormat="1" ht="17.25" customHeight="1" x14ac:dyDescent="0.3">
      <c r="A608" s="36">
        <f>Меню.!A608</f>
        <v>13</v>
      </c>
      <c r="B608" s="37" t="str">
        <f>Меню.!B608</f>
        <v>Кәмпіт</v>
      </c>
      <c r="C608" s="36" t="str">
        <f>Меню.!C608</f>
        <v>кг</v>
      </c>
      <c r="D608" s="124">
        <f>Меню.!R608</f>
        <v>0</v>
      </c>
      <c r="E608" s="36">
        <f>Меню.!S608</f>
        <v>150</v>
      </c>
      <c r="F608" s="38">
        <f t="shared" si="12"/>
        <v>0</v>
      </c>
    </row>
    <row r="609" spans="1:6" s="28" customFormat="1" ht="17.25" customHeight="1" x14ac:dyDescent="0.3">
      <c r="A609" s="36">
        <f>Меню.!A609</f>
        <v>14</v>
      </c>
      <c r="B609" s="37" t="str">
        <f>Меню.!B609</f>
        <v xml:space="preserve">Курпалар </v>
      </c>
      <c r="C609" s="36" t="str">
        <f>Меню.!C609</f>
        <v>кг</v>
      </c>
      <c r="D609" s="124">
        <f>Меню.!R609</f>
        <v>2.25</v>
      </c>
      <c r="E609" s="36">
        <f>Меню.!S609</f>
        <v>350</v>
      </c>
      <c r="F609" s="38">
        <f t="shared" si="12"/>
        <v>787.5</v>
      </c>
    </row>
    <row r="610" spans="1:6" s="28" customFormat="1" ht="17.25" customHeight="1" x14ac:dyDescent="0.3">
      <c r="A610" s="36">
        <f>Меню.!A610</f>
        <v>15</v>
      </c>
      <c r="B610" s="37" t="str">
        <f>Меню.!B610</f>
        <v>Күріш</v>
      </c>
      <c r="C610" s="36" t="str">
        <f>Меню.!C610</f>
        <v>кг</v>
      </c>
      <c r="D610" s="124">
        <f>Меню.!R610</f>
        <v>0</v>
      </c>
      <c r="E610" s="36">
        <f>Меню.!S610</f>
        <v>600</v>
      </c>
      <c r="F610" s="38">
        <f t="shared" si="12"/>
        <v>0</v>
      </c>
    </row>
    <row r="611" spans="1:6" s="28" customFormat="1" ht="17.25" customHeight="1" x14ac:dyDescent="0.3">
      <c r="A611" s="36">
        <f>Меню.!A611</f>
        <v>16</v>
      </c>
      <c r="B611" s="37" t="str">
        <f>Меню.!B611</f>
        <v>Қызылша</v>
      </c>
      <c r="C611" s="36" t="str">
        <f>Меню.!C611</f>
        <v>кг</v>
      </c>
      <c r="D611" s="124">
        <f>Меню.!R611</f>
        <v>0</v>
      </c>
      <c r="E611" s="36">
        <f>Меню.!S611</f>
        <v>50</v>
      </c>
      <c r="F611" s="38">
        <f t="shared" si="12"/>
        <v>0</v>
      </c>
    </row>
    <row r="612" spans="1:6" s="28" customFormat="1" ht="17.25" customHeight="1" x14ac:dyDescent="0.3">
      <c r="A612" s="36">
        <f>Меню.!A612</f>
        <v>17</v>
      </c>
      <c r="B612" s="37" t="str">
        <f>Меню.!B612</f>
        <v>Қурғақ жеміс</v>
      </c>
      <c r="C612" s="36" t="str">
        <f>Меню.!C612</f>
        <v>кг</v>
      </c>
      <c r="D612" s="124">
        <f>Меню.!R612</f>
        <v>3</v>
      </c>
      <c r="E612" s="36">
        <f>Меню.!S612</f>
        <v>600</v>
      </c>
      <c r="F612" s="38">
        <f t="shared" si="12"/>
        <v>1800</v>
      </c>
    </row>
    <row r="613" spans="1:6" s="28" customFormat="1" ht="17.25" customHeight="1" x14ac:dyDescent="0.3">
      <c r="A613" s="36">
        <f>Меню.!A613</f>
        <v>18</v>
      </c>
      <c r="B613" s="37" t="str">
        <f>Меню.!B613</f>
        <v>Құм шекер</v>
      </c>
      <c r="C613" s="36" t="str">
        <f>Меню.!C613</f>
        <v>кг</v>
      </c>
      <c r="D613" s="124">
        <f>Меню.!R613</f>
        <v>2.1</v>
      </c>
      <c r="E613" s="36">
        <f>Меню.!S613</f>
        <v>460</v>
      </c>
      <c r="F613" s="38">
        <f t="shared" si="12"/>
        <v>966</v>
      </c>
    </row>
    <row r="614" spans="1:6" s="28" customFormat="1" ht="17.25" customHeight="1" x14ac:dyDescent="0.3">
      <c r="A614" s="36">
        <f>Меню.!A614</f>
        <v>19</v>
      </c>
      <c r="B614" s="37" t="str">
        <f>Меню.!B614</f>
        <v>Қырыққабат</v>
      </c>
      <c r="C614" s="36" t="str">
        <f>Меню.!C614</f>
        <v>кг</v>
      </c>
      <c r="D614" s="124">
        <f>Меню.!R614</f>
        <v>1.5</v>
      </c>
      <c r="E614" s="36">
        <f>Меню.!S614</f>
        <v>100</v>
      </c>
      <c r="F614" s="38">
        <f t="shared" si="12"/>
        <v>150</v>
      </c>
    </row>
    <row r="615" spans="1:6" s="28" customFormat="1" ht="17.25" customHeight="1" x14ac:dyDescent="0.3">
      <c r="A615" s="36">
        <f>Меню.!A615</f>
        <v>20</v>
      </c>
      <c r="B615" s="37" t="str">
        <f>Меню.!B615</f>
        <v>Ловия</v>
      </c>
      <c r="C615" s="36" t="str">
        <f>Меню.!C615</f>
        <v>кг</v>
      </c>
      <c r="D615" s="124">
        <f>Меню.!R615</f>
        <v>0</v>
      </c>
      <c r="E615" s="36">
        <f>Меню.!S615</f>
        <v>450</v>
      </c>
      <c r="F615" s="38">
        <f t="shared" si="12"/>
        <v>0</v>
      </c>
    </row>
    <row r="616" spans="1:6" s="28" customFormat="1" ht="17.25" customHeight="1" x14ac:dyDescent="0.3">
      <c r="A616" s="36">
        <f>Меню.!A616</f>
        <v>21</v>
      </c>
      <c r="B616" s="37" t="str">
        <f>Меню.!B616</f>
        <v>Макарон</v>
      </c>
      <c r="C616" s="36" t="str">
        <f>Меню.!C616</f>
        <v>кг</v>
      </c>
      <c r="D616" s="124">
        <f>Меню.!R616</f>
        <v>0</v>
      </c>
      <c r="E616" s="36">
        <f>Меню.!S616</f>
        <v>350</v>
      </c>
      <c r="F616" s="38">
        <f t="shared" si="12"/>
        <v>0</v>
      </c>
    </row>
    <row r="617" spans="1:6" s="28" customFormat="1" ht="17.25" customHeight="1" x14ac:dyDescent="0.3">
      <c r="A617" s="36">
        <f>Меню.!A617</f>
        <v>22</v>
      </c>
      <c r="B617" s="37" t="str">
        <f>Меню.!B617</f>
        <v>Жасмық</v>
      </c>
      <c r="C617" s="36" t="str">
        <f>Меню.!C617</f>
        <v>кг</v>
      </c>
      <c r="D617" s="124">
        <f>Меню.!R617</f>
        <v>0</v>
      </c>
      <c r="E617" s="36">
        <f>Меню.!S617</f>
        <v>450</v>
      </c>
      <c r="F617" s="38">
        <f t="shared" si="12"/>
        <v>0</v>
      </c>
    </row>
    <row r="618" spans="1:6" s="28" customFormat="1" ht="17.25" customHeight="1" x14ac:dyDescent="0.3">
      <c r="A618" s="36">
        <f>Меню.!A618</f>
        <v>23</v>
      </c>
      <c r="B618" s="37" t="str">
        <f>Меню.!B618</f>
        <v>Нан</v>
      </c>
      <c r="C618" s="36" t="str">
        <f>Меню.!C618</f>
        <v>кг</v>
      </c>
      <c r="D618" s="124">
        <f>Меню.!R618</f>
        <v>8.25</v>
      </c>
      <c r="E618" s="36">
        <f>Меню.!S618</f>
        <v>95</v>
      </c>
      <c r="F618" s="38">
        <f t="shared" si="12"/>
        <v>783.75</v>
      </c>
    </row>
    <row r="619" spans="1:6" s="28" customFormat="1" ht="17.25" customHeight="1" x14ac:dyDescent="0.3">
      <c r="A619" s="36">
        <f>Меню.!A619</f>
        <v>24</v>
      </c>
      <c r="B619" s="37" t="str">
        <f>Меню.!B619</f>
        <v>Өсімдік май</v>
      </c>
      <c r="C619" s="36" t="str">
        <f>Меню.!C619</f>
        <v>литр</v>
      </c>
      <c r="D619" s="124">
        <f>Меню.!R619</f>
        <v>0.82500000000000018</v>
      </c>
      <c r="E619" s="36">
        <f>Меню.!S619</f>
        <v>520</v>
      </c>
      <c r="F619" s="38">
        <f t="shared" si="12"/>
        <v>429.00000000000011</v>
      </c>
    </row>
    <row r="620" spans="1:6" s="28" customFormat="1" ht="17.25" customHeight="1" x14ac:dyDescent="0.3">
      <c r="A620" s="36">
        <f>Меню.!A620</f>
        <v>25</v>
      </c>
      <c r="B620" s="37" t="str">
        <f>Меню.!B620</f>
        <v>Перловка</v>
      </c>
      <c r="C620" s="36" t="str">
        <f>Меню.!C620</f>
        <v>кг</v>
      </c>
      <c r="D620" s="124">
        <f>Меню.!R620</f>
        <v>3</v>
      </c>
      <c r="E620" s="36">
        <f>Меню.!S620</f>
        <v>250</v>
      </c>
      <c r="F620" s="38">
        <f t="shared" si="12"/>
        <v>750</v>
      </c>
    </row>
    <row r="621" spans="1:6" s="28" customFormat="1" ht="17.25" customHeight="1" x14ac:dyDescent="0.3">
      <c r="A621" s="36">
        <f>Меню.!A621</f>
        <v>26</v>
      </c>
      <c r="B621" s="37" t="str">
        <f>Меню.!B621</f>
        <v>Пияз</v>
      </c>
      <c r="C621" s="36" t="str">
        <f>Меню.!C621</f>
        <v>кг</v>
      </c>
      <c r="D621" s="124">
        <f>Меню.!R621</f>
        <v>1.875</v>
      </c>
      <c r="E621" s="36">
        <f>Меню.!S621</f>
        <v>100</v>
      </c>
      <c r="F621" s="38">
        <f t="shared" si="12"/>
        <v>187.5</v>
      </c>
    </row>
    <row r="622" spans="1:6" s="28" customFormat="1" ht="17.25" customHeight="1" x14ac:dyDescent="0.3">
      <c r="A622" s="36">
        <f>Меню.!A622</f>
        <v>27</v>
      </c>
      <c r="B622" s="37" t="str">
        <f>Меню.!B622</f>
        <v>Пішіне</v>
      </c>
      <c r="C622" s="36" t="str">
        <f>Меню.!C622</f>
        <v>кг</v>
      </c>
      <c r="D622" s="124">
        <f>Меню.!R622</f>
        <v>0</v>
      </c>
      <c r="E622" s="36">
        <f>Меню.!S622</f>
        <v>400</v>
      </c>
      <c r="F622" s="38">
        <f t="shared" si="12"/>
        <v>0</v>
      </c>
    </row>
    <row r="623" spans="1:6" s="28" customFormat="1" ht="17.25" customHeight="1" x14ac:dyDescent="0.3">
      <c r="A623" s="36">
        <f>Меню.!A623</f>
        <v>28</v>
      </c>
      <c r="B623" s="37" t="str">
        <f>Меню.!B623</f>
        <v>Сары май,Сүзбе</v>
      </c>
      <c r="C623" s="36" t="str">
        <f>Меню.!C623</f>
        <v>кг</v>
      </c>
      <c r="D623" s="124">
        <f>Меню.!R623</f>
        <v>1.5</v>
      </c>
      <c r="E623" s="36">
        <f>Меню.!S623</f>
        <v>800</v>
      </c>
      <c r="F623" s="38">
        <f t="shared" si="12"/>
        <v>1200</v>
      </c>
    </row>
    <row r="624" spans="1:6" s="28" customFormat="1" ht="17.25" customHeight="1" x14ac:dyDescent="0.3">
      <c r="A624" s="36">
        <f>Меню.!A624</f>
        <v>29</v>
      </c>
      <c r="B624" s="37" t="str">
        <f>Меню.!B624</f>
        <v>Сасиска</v>
      </c>
      <c r="C624" s="36" t="str">
        <f>Меню.!C624</f>
        <v>шт</v>
      </c>
      <c r="D624" s="124">
        <f>Меню.!R624</f>
        <v>0</v>
      </c>
      <c r="E624" s="36">
        <f>Меню.!S624</f>
        <v>25</v>
      </c>
      <c r="F624" s="38">
        <f t="shared" si="12"/>
        <v>0</v>
      </c>
    </row>
    <row r="625" spans="1:6" s="28" customFormat="1" ht="17.25" customHeight="1" x14ac:dyDescent="0.3">
      <c r="A625" s="36">
        <f>Меню.!A625</f>
        <v>30</v>
      </c>
      <c r="B625" s="37" t="str">
        <f>Меню.!B625</f>
        <v>Сәбіз</v>
      </c>
      <c r="C625" s="36" t="str">
        <f>Меню.!C625</f>
        <v>кг</v>
      </c>
      <c r="D625" s="124">
        <f>Меню.!R625</f>
        <v>3.5249999999999999</v>
      </c>
      <c r="E625" s="36">
        <f>Меню.!S625</f>
        <v>200</v>
      </c>
      <c r="F625" s="38">
        <f t="shared" si="12"/>
        <v>705</v>
      </c>
    </row>
    <row r="626" spans="1:6" s="28" customFormat="1" ht="17.25" customHeight="1" x14ac:dyDescent="0.3">
      <c r="A626" s="36">
        <f>Меню.!A626</f>
        <v>31</v>
      </c>
      <c r="B626" s="37" t="str">
        <f>Меню.!B626</f>
        <v>Сүт</v>
      </c>
      <c r="C626" s="36" t="str">
        <f>Меню.!C626</f>
        <v>литр</v>
      </c>
      <c r="D626" s="124">
        <f>Меню.!R626</f>
        <v>24.375</v>
      </c>
      <c r="E626" s="36">
        <f>Меню.!S626</f>
        <v>190</v>
      </c>
      <c r="F626" s="38">
        <f t="shared" si="12"/>
        <v>4631.25</v>
      </c>
    </row>
    <row r="627" spans="1:6" s="28" customFormat="1" ht="17.25" customHeight="1" x14ac:dyDescent="0.3">
      <c r="A627" s="36">
        <f>Меню.!A627</f>
        <v>32</v>
      </c>
      <c r="B627" s="37" t="str">
        <f>Меню.!B627</f>
        <v xml:space="preserve">Тамат </v>
      </c>
      <c r="C627" s="36" t="str">
        <f>Меню.!C627</f>
        <v>литр</v>
      </c>
      <c r="D627" s="124">
        <f>Меню.!R627</f>
        <v>0.45</v>
      </c>
      <c r="E627" s="36">
        <f>Меню.!S627</f>
        <v>600</v>
      </c>
      <c r="F627" s="38">
        <f t="shared" si="12"/>
        <v>270</v>
      </c>
    </row>
    <row r="628" spans="1:6" s="28" customFormat="1" ht="17.25" customHeight="1" x14ac:dyDescent="0.3">
      <c r="A628" s="36">
        <f>Меню.!A628</f>
        <v>33</v>
      </c>
      <c r="B628" s="37" t="str">
        <f>Меню.!B628</f>
        <v>Тары</v>
      </c>
      <c r="C628" s="36" t="str">
        <f>Меню.!C628</f>
        <v>кг</v>
      </c>
      <c r="D628" s="124">
        <f>Меню.!R628</f>
        <v>0</v>
      </c>
      <c r="E628" s="36">
        <f>Меню.!S628</f>
        <v>500</v>
      </c>
      <c r="F628" s="38">
        <f t="shared" si="12"/>
        <v>0</v>
      </c>
    </row>
    <row r="629" spans="1:6" s="28" customFormat="1" ht="17.25" customHeight="1" x14ac:dyDescent="0.3">
      <c r="A629" s="36">
        <f>Меню.!A629</f>
        <v>34</v>
      </c>
      <c r="B629" s="37" t="str">
        <f>Меню.!B629</f>
        <v xml:space="preserve"> қияр</v>
      </c>
      <c r="C629" s="36" t="str">
        <f>Меню.!C629</f>
        <v>кг</v>
      </c>
      <c r="D629" s="124">
        <f>Меню.!R629</f>
        <v>0</v>
      </c>
      <c r="E629" s="36">
        <f>Меню.!S629</f>
        <v>200</v>
      </c>
      <c r="F629" s="38">
        <f t="shared" si="12"/>
        <v>0</v>
      </c>
    </row>
    <row r="630" spans="1:6" s="28" customFormat="1" ht="17.25" customHeight="1" x14ac:dyDescent="0.3">
      <c r="A630" s="36">
        <f>Меню.!A630</f>
        <v>35</v>
      </c>
      <c r="B630" s="37" t="str">
        <f>Меню.!B630</f>
        <v xml:space="preserve"> қызанақ</v>
      </c>
      <c r="C630" s="36" t="str">
        <f>Меню.!C630</f>
        <v>кг</v>
      </c>
      <c r="D630" s="124">
        <f>Меню.!R630</f>
        <v>0</v>
      </c>
      <c r="E630" s="36">
        <f>Меню.!S630</f>
        <v>250</v>
      </c>
      <c r="F630" s="38">
        <f t="shared" si="12"/>
        <v>0</v>
      </c>
    </row>
    <row r="631" spans="1:6" s="28" customFormat="1" ht="17.25" customHeight="1" x14ac:dyDescent="0.3">
      <c r="A631" s="36">
        <f>Меню.!A631</f>
        <v>36</v>
      </c>
      <c r="B631" s="37" t="str">
        <f>Меню.!B631</f>
        <v>Тұз</v>
      </c>
      <c r="C631" s="36" t="str">
        <f>Меню.!C631</f>
        <v>кг</v>
      </c>
      <c r="D631" s="124">
        <f>Меню.!R631</f>
        <v>0.52500000000000002</v>
      </c>
      <c r="E631" s="36">
        <f>Меню.!S631</f>
        <v>100</v>
      </c>
      <c r="F631" s="38">
        <f t="shared" si="12"/>
        <v>52.5</v>
      </c>
    </row>
    <row r="632" spans="1:6" s="28" customFormat="1" ht="17.25" customHeight="1" x14ac:dyDescent="0.3">
      <c r="A632" s="36">
        <f>Меню.!A632</f>
        <v>37</v>
      </c>
      <c r="B632" s="37" t="str">
        <f>Меню.!B632</f>
        <v>Ұн</v>
      </c>
      <c r="C632" s="36" t="str">
        <f>Меню.!C632</f>
        <v>кг</v>
      </c>
      <c r="D632" s="124">
        <f>Меню.!R632</f>
        <v>2.6250000000000004</v>
      </c>
      <c r="E632" s="36">
        <f>Меню.!S632</f>
        <v>400</v>
      </c>
      <c r="F632" s="38">
        <f t="shared" si="12"/>
        <v>1050.0000000000002</v>
      </c>
    </row>
    <row r="633" spans="1:6" s="28" customFormat="1" ht="17.25" customHeight="1" x14ac:dyDescent="0.3">
      <c r="A633" s="36">
        <f>Меню.!A633</f>
        <v>38</v>
      </c>
      <c r="B633" s="37" t="str">
        <f>Меню.!B633</f>
        <v>Шәй</v>
      </c>
      <c r="C633" s="36" t="str">
        <f>Меню.!C633</f>
        <v>кг</v>
      </c>
      <c r="D633" s="124">
        <f>Меню.!R633</f>
        <v>7.4999999999999997E-2</v>
      </c>
      <c r="E633" s="36">
        <f>Меню.!S633</f>
        <v>1000</v>
      </c>
      <c r="F633" s="38">
        <f>D633*E633</f>
        <v>75</v>
      </c>
    </row>
    <row r="634" spans="1:6" s="28" customFormat="1" ht="17.25" customHeight="1" x14ac:dyDescent="0.3">
      <c r="A634" s="31"/>
      <c r="B634" s="39" t="str">
        <f>Меню.!B634</f>
        <v xml:space="preserve">Тамақтың шығымы </v>
      </c>
      <c r="C634" s="31"/>
      <c r="D634" s="125">
        <f>SUM(D596:D633)</f>
        <v>77.625000000000014</v>
      </c>
      <c r="E634" s="40"/>
      <c r="F634" s="40">
        <v>37500</v>
      </c>
    </row>
    <row r="635" spans="1:6" s="28" customFormat="1" ht="17.25" customHeight="1" x14ac:dyDescent="0.3">
      <c r="A635" s="160"/>
      <c r="B635" s="163"/>
      <c r="C635" s="160"/>
      <c r="D635" s="122"/>
      <c r="E635" s="164"/>
      <c r="F635" s="164"/>
    </row>
    <row r="636" spans="1:6" s="28" customFormat="1" ht="17.25" customHeight="1" x14ac:dyDescent="0.3">
      <c r="A636" s="160" t="s">
        <v>201</v>
      </c>
      <c r="B636" s="163"/>
      <c r="C636" s="160"/>
      <c r="D636" s="122"/>
      <c r="E636" s="164"/>
      <c r="F636" s="164"/>
    </row>
    <row r="637" spans="1:6" s="28" customFormat="1" ht="17.25" customHeight="1" x14ac:dyDescent="0.3">
      <c r="A637" s="160"/>
      <c r="B637" s="163"/>
      <c r="C637" s="160"/>
      <c r="D637" s="122"/>
      <c r="E637" s="164"/>
      <c r="F637" s="164"/>
    </row>
    <row r="638" spans="1:6" s="28" customFormat="1" ht="17.25" customHeight="1" x14ac:dyDescent="0.3">
      <c r="A638" s="71"/>
      <c r="B638" s="71"/>
      <c r="C638" s="71"/>
      <c r="D638" s="127"/>
      <c r="E638" s="71"/>
      <c r="F638" s="71"/>
    </row>
    <row r="639" spans="1:6" s="28" customFormat="1" ht="17.25" customHeight="1" x14ac:dyDescent="0.3">
      <c r="A639" s="1"/>
      <c r="B639" s="1"/>
      <c r="C639" s="195" t="s">
        <v>23</v>
      </c>
      <c r="D639" s="195"/>
      <c r="E639" s="1"/>
      <c r="F639" s="1"/>
    </row>
    <row r="640" spans="1:6" s="28" customFormat="1" ht="17.25" customHeight="1" x14ac:dyDescent="0.3">
      <c r="A640" s="1"/>
      <c r="B640" s="1"/>
      <c r="C640" s="64"/>
      <c r="D640" s="121"/>
      <c r="E640" s="1"/>
      <c r="F640" s="1"/>
    </row>
    <row r="641" spans="1:8" s="28" customFormat="1" ht="15.6" customHeight="1" x14ac:dyDescent="0.3">
      <c r="A641" s="196" t="s">
        <v>149</v>
      </c>
      <c r="B641" s="196"/>
      <c r="C641" s="196"/>
      <c r="D641" s="196"/>
      <c r="E641" s="196"/>
      <c r="F641" s="196"/>
      <c r="G641" s="30"/>
    </row>
    <row r="642" spans="1:8" ht="15.6" customHeight="1" x14ac:dyDescent="0.3">
      <c r="A642" s="52" t="s">
        <v>58</v>
      </c>
      <c r="B642" s="52"/>
      <c r="C642" s="112">
        <f>Меню.!D641</f>
        <v>75</v>
      </c>
      <c r="D642" s="197" t="str">
        <f>Меню.!A640</f>
        <v>01.09.2023  жылға берілген азық -түлік</v>
      </c>
      <c r="E642" s="197"/>
      <c r="F642" s="197"/>
      <c r="H642" s="1"/>
    </row>
    <row r="643" spans="1:8" ht="33" customHeight="1" x14ac:dyDescent="0.3">
      <c r="A643" s="31" t="s">
        <v>19</v>
      </c>
      <c r="B643" s="32" t="s">
        <v>27</v>
      </c>
      <c r="C643" s="33" t="s">
        <v>28</v>
      </c>
      <c r="D643" s="123" t="s">
        <v>16</v>
      </c>
      <c r="E643" s="32" t="s">
        <v>17</v>
      </c>
      <c r="F643" s="32" t="s">
        <v>18</v>
      </c>
      <c r="H643" s="1"/>
    </row>
    <row r="644" spans="1:8" s="28" customFormat="1" ht="15" customHeight="1" x14ac:dyDescent="0.3">
      <c r="A644" s="170">
        <v>1</v>
      </c>
      <c r="B644" s="171">
        <v>2</v>
      </c>
      <c r="C644" s="171">
        <v>3</v>
      </c>
      <c r="D644" s="171">
        <v>4</v>
      </c>
      <c r="E644" s="171">
        <v>5</v>
      </c>
      <c r="F644" s="171">
        <v>6</v>
      </c>
      <c r="G644" s="25"/>
      <c r="H644" s="25"/>
    </row>
    <row r="645" spans="1:8" s="28" customFormat="1" ht="15" customHeight="1" x14ac:dyDescent="0.3">
      <c r="A645" s="36">
        <f>Меню.!A645</f>
        <v>1</v>
      </c>
      <c r="B645" s="37" t="str">
        <f>Меню.!B645</f>
        <v>Айран</v>
      </c>
      <c r="C645" s="36" t="str">
        <f>Меню.!C645</f>
        <v>литр</v>
      </c>
      <c r="D645" s="124">
        <f>Меню.!R645</f>
        <v>0</v>
      </c>
      <c r="E645" s="36">
        <f>Меню.!S645</f>
        <v>350</v>
      </c>
      <c r="F645" s="38">
        <f>D645*E645</f>
        <v>0</v>
      </c>
      <c r="G645" s="52"/>
      <c r="H645" s="52"/>
    </row>
    <row r="646" spans="1:8" s="30" customFormat="1" ht="15.75" customHeight="1" x14ac:dyDescent="0.3">
      <c r="A646" s="36">
        <f>Меню.!A646</f>
        <v>2</v>
      </c>
      <c r="B646" s="37" t="str">
        <f>Меню.!B646</f>
        <v>Алма</v>
      </c>
      <c r="C646" s="36" t="str">
        <f>Меню.!C646</f>
        <v>кг</v>
      </c>
      <c r="D646" s="124">
        <f>Меню.!R646</f>
        <v>0</v>
      </c>
      <c r="E646" s="36">
        <f>Меню.!S646</f>
        <v>300</v>
      </c>
      <c r="F646" s="38">
        <f t="shared" ref="F646:F681" si="13">D646*E646</f>
        <v>0</v>
      </c>
      <c r="G646" s="67"/>
    </row>
    <row r="647" spans="1:8" s="28" customFormat="1" ht="18" customHeight="1" x14ac:dyDescent="0.3">
      <c r="A647" s="36">
        <f>Меню.!A647</f>
        <v>3</v>
      </c>
      <c r="B647" s="37" t="str">
        <f>Меню.!B647</f>
        <v>Банан</v>
      </c>
      <c r="C647" s="36" t="str">
        <f>Меню.!C647</f>
        <v>шт</v>
      </c>
      <c r="D647" s="124">
        <f>Меню.!R647</f>
        <v>0</v>
      </c>
      <c r="E647" s="36">
        <f>Меню.!S647</f>
        <v>90</v>
      </c>
      <c r="F647" s="38">
        <f t="shared" si="13"/>
        <v>0</v>
      </c>
      <c r="G647" s="30"/>
    </row>
    <row r="648" spans="1:8" s="28" customFormat="1" ht="17.25" customHeight="1" x14ac:dyDescent="0.3">
      <c r="A648" s="36">
        <f>Меню.!A648</f>
        <v>4</v>
      </c>
      <c r="B648" s="37" t="str">
        <f>Меню.!B648</f>
        <v>Булочка пирог</v>
      </c>
      <c r="C648" s="36" t="str">
        <f>Меню.!C648</f>
        <v>шт</v>
      </c>
      <c r="D648" s="124">
        <f>Меню.!R648</f>
        <v>0</v>
      </c>
      <c r="E648" s="36">
        <f>Меню.!S648</f>
        <v>60</v>
      </c>
      <c r="F648" s="38">
        <f t="shared" si="13"/>
        <v>0</v>
      </c>
    </row>
    <row r="649" spans="1:8" s="28" customFormat="1" ht="17.25" customHeight="1" x14ac:dyDescent="0.3">
      <c r="A649" s="36">
        <f>Меню.!A649</f>
        <v>5</v>
      </c>
      <c r="B649" s="37" t="str">
        <f>Меню.!B649</f>
        <v>Витамин</v>
      </c>
      <c r="C649" s="36" t="str">
        <f>Меню.!C649</f>
        <v>шт</v>
      </c>
      <c r="D649" s="124">
        <f>Меню.!R649</f>
        <v>0</v>
      </c>
      <c r="E649" s="36">
        <f>Меню.!S649</f>
        <v>25</v>
      </c>
      <c r="F649" s="38">
        <f t="shared" si="13"/>
        <v>0</v>
      </c>
    </row>
    <row r="650" spans="1:8" s="28" customFormat="1" ht="17.25" customHeight="1" x14ac:dyDescent="0.3">
      <c r="A650" s="36">
        <f>Меню.!A650</f>
        <v>6</v>
      </c>
      <c r="B650" s="37" t="str">
        <f>Меню.!B650</f>
        <v>Гарох</v>
      </c>
      <c r="C650" s="36" t="str">
        <f>Меню.!C650</f>
        <v>кг</v>
      </c>
      <c r="D650" s="124">
        <f>Меню.!R650</f>
        <v>0</v>
      </c>
      <c r="E650" s="36">
        <f>Меню.!S650</f>
        <v>150</v>
      </c>
      <c r="F650" s="38">
        <f t="shared" si="13"/>
        <v>0</v>
      </c>
    </row>
    <row r="651" spans="1:8" s="28" customFormat="1" ht="17.25" customHeight="1" x14ac:dyDescent="0.3">
      <c r="A651" s="36">
        <f>Меню.!A651</f>
        <v>7</v>
      </c>
      <c r="B651" s="37" t="str">
        <f>Меню.!B651</f>
        <v>Гречка</v>
      </c>
      <c r="C651" s="36" t="str">
        <f>Меню.!C651</f>
        <v>кг</v>
      </c>
      <c r="D651" s="124">
        <f>Меню.!R651</f>
        <v>0</v>
      </c>
      <c r="E651" s="36">
        <f>Меню.!S651</f>
        <v>400</v>
      </c>
      <c r="F651" s="38">
        <f t="shared" si="13"/>
        <v>0</v>
      </c>
    </row>
    <row r="652" spans="1:8" s="28" customFormat="1" ht="17.25" customHeight="1" x14ac:dyDescent="0.3">
      <c r="A652" s="36">
        <f>Меню.!A652</f>
        <v>8</v>
      </c>
      <c r="B652" s="37" t="str">
        <f>Меню.!B652</f>
        <v>Ет</v>
      </c>
      <c r="C652" s="36" t="str">
        <f>Меню.!C652</f>
        <v>кг</v>
      </c>
      <c r="D652" s="124">
        <f>Меню.!R652</f>
        <v>8.25</v>
      </c>
      <c r="E652" s="36">
        <f>Меню.!S652</f>
        <v>2600</v>
      </c>
      <c r="F652" s="38">
        <f t="shared" si="13"/>
        <v>21450</v>
      </c>
    </row>
    <row r="653" spans="1:8" s="28" customFormat="1" ht="17.25" customHeight="1" x14ac:dyDescent="0.3">
      <c r="A653" s="36">
        <f>Меню.!A653</f>
        <v>9</v>
      </c>
      <c r="B653" s="37" t="str">
        <f>Меню.!B653</f>
        <v>Жасмық</v>
      </c>
      <c r="C653" s="36" t="str">
        <f>Меню.!C653</f>
        <v>кг</v>
      </c>
      <c r="D653" s="124">
        <f>Меню.!R653</f>
        <v>0</v>
      </c>
      <c r="E653" s="36">
        <f>Меню.!S653</f>
        <v>450</v>
      </c>
      <c r="F653" s="38">
        <f t="shared" si="13"/>
        <v>0</v>
      </c>
    </row>
    <row r="654" spans="1:8" s="28" customFormat="1" ht="17.25" customHeight="1" x14ac:dyDescent="0.3">
      <c r="A654" s="36">
        <f>Меню.!A654</f>
        <v>10</v>
      </c>
      <c r="B654" s="37" t="str">
        <f>Меню.!B654</f>
        <v>Жұмыртқа</v>
      </c>
      <c r="C654" s="36" t="str">
        <f>Меню.!C654</f>
        <v>шт</v>
      </c>
      <c r="D654" s="124">
        <f>Меню.!R654</f>
        <v>4.5</v>
      </c>
      <c r="E654" s="36">
        <f>Меню.!S654</f>
        <v>60</v>
      </c>
      <c r="F654" s="38">
        <f t="shared" si="13"/>
        <v>270</v>
      </c>
    </row>
    <row r="655" spans="1:8" s="28" customFormat="1" ht="17.25" customHeight="1" x14ac:dyDescent="0.3">
      <c r="A655" s="36">
        <f>Меню.!A655</f>
        <v>11</v>
      </c>
      <c r="B655" s="37" t="str">
        <f>Меню.!B655</f>
        <v>Какао</v>
      </c>
      <c r="C655" s="36" t="str">
        <f>Меню.!C655</f>
        <v>кг</v>
      </c>
      <c r="D655" s="124">
        <f>Меню.!R655</f>
        <v>0</v>
      </c>
      <c r="E655" s="36">
        <f>Меню.!S655</f>
        <v>1500</v>
      </c>
      <c r="F655" s="38">
        <f t="shared" si="13"/>
        <v>0</v>
      </c>
    </row>
    <row r="656" spans="1:8" s="28" customFormat="1" ht="17.25" customHeight="1" x14ac:dyDescent="0.3">
      <c r="A656" s="36">
        <f>Меню.!A656</f>
        <v>12</v>
      </c>
      <c r="B656" s="37" t="str">
        <f>Меню.!B656</f>
        <v>Картоп</v>
      </c>
      <c r="C656" s="36" t="str">
        <f>Меню.!C656</f>
        <v>кг</v>
      </c>
      <c r="D656" s="124">
        <f>Меню.!R656</f>
        <v>8.25</v>
      </c>
      <c r="E656" s="36">
        <f>Меню.!S656</f>
        <v>140</v>
      </c>
      <c r="F656" s="38">
        <f t="shared" si="13"/>
        <v>1155</v>
      </c>
    </row>
    <row r="657" spans="1:6" s="28" customFormat="1" ht="17.25" customHeight="1" x14ac:dyDescent="0.3">
      <c r="A657" s="36">
        <f>Меню.!A657</f>
        <v>13</v>
      </c>
      <c r="B657" s="37" t="str">
        <f>Меню.!B657</f>
        <v>Кәмпіт</v>
      </c>
      <c r="C657" s="36" t="str">
        <f>Меню.!C657</f>
        <v>кг</v>
      </c>
      <c r="D657" s="124">
        <f>Меню.!R657</f>
        <v>0</v>
      </c>
      <c r="E657" s="36">
        <f>Меню.!S657</f>
        <v>750</v>
      </c>
      <c r="F657" s="38">
        <f t="shared" si="13"/>
        <v>0</v>
      </c>
    </row>
    <row r="658" spans="1:6" s="28" customFormat="1" ht="17.25" customHeight="1" x14ac:dyDescent="0.3">
      <c r="A658" s="36">
        <f>Меню.!A658</f>
        <v>14</v>
      </c>
      <c r="B658" s="37" t="str">
        <f>Меню.!B658</f>
        <v xml:space="preserve">Курпалар </v>
      </c>
      <c r="C658" s="36" t="str">
        <f>Меню.!C658</f>
        <v>кг</v>
      </c>
      <c r="D658" s="124">
        <f>Меню.!R658</f>
        <v>0</v>
      </c>
      <c r="E658" s="36">
        <f>Меню.!S658</f>
        <v>210</v>
      </c>
      <c r="F658" s="38">
        <f t="shared" si="13"/>
        <v>0</v>
      </c>
    </row>
    <row r="659" spans="1:6" s="28" customFormat="1" ht="17.25" customHeight="1" x14ac:dyDescent="0.3">
      <c r="A659" s="36">
        <f>Меню.!A659</f>
        <v>15</v>
      </c>
      <c r="B659" s="37" t="str">
        <f>Меню.!B659</f>
        <v>Күріш</v>
      </c>
      <c r="C659" s="36" t="str">
        <f>Меню.!C659</f>
        <v>кг</v>
      </c>
      <c r="D659" s="124">
        <f>Меню.!R659</f>
        <v>2.25</v>
      </c>
      <c r="E659" s="36">
        <f>Меню.!S659</f>
        <v>450</v>
      </c>
      <c r="F659" s="38">
        <f t="shared" si="13"/>
        <v>1012.5</v>
      </c>
    </row>
    <row r="660" spans="1:6" s="28" customFormat="1" ht="17.25" customHeight="1" x14ac:dyDescent="0.3">
      <c r="A660" s="36">
        <f>Меню.!A660</f>
        <v>16</v>
      </c>
      <c r="B660" s="37" t="str">
        <f>Меню.!B660</f>
        <v>Бидай көже</v>
      </c>
      <c r="C660" s="36" t="str">
        <f>Меню.!C660</f>
        <v>кг</v>
      </c>
      <c r="D660" s="124">
        <f>Меню.!R660</f>
        <v>0</v>
      </c>
      <c r="E660" s="36">
        <f>Меню.!S660</f>
        <v>200</v>
      </c>
      <c r="F660" s="38">
        <f t="shared" si="13"/>
        <v>0</v>
      </c>
    </row>
    <row r="661" spans="1:6" s="28" customFormat="1" ht="17.25" customHeight="1" x14ac:dyDescent="0.3">
      <c r="A661" s="36">
        <f>Меню.!A661</f>
        <v>17</v>
      </c>
      <c r="B661" s="37" t="str">
        <f>Меню.!B661</f>
        <v>Қурғақ жеміс</v>
      </c>
      <c r="C661" s="36" t="str">
        <f>Меню.!C661</f>
        <v>кг</v>
      </c>
      <c r="D661" s="124">
        <f>Меню.!R661</f>
        <v>1.5</v>
      </c>
      <c r="E661" s="36">
        <f>Меню.!S661</f>
        <v>600</v>
      </c>
      <c r="F661" s="38">
        <f t="shared" si="13"/>
        <v>900</v>
      </c>
    </row>
    <row r="662" spans="1:6" s="28" customFormat="1" ht="17.25" customHeight="1" x14ac:dyDescent="0.3">
      <c r="A662" s="36">
        <f>Меню.!A662</f>
        <v>18</v>
      </c>
      <c r="B662" s="37" t="str">
        <f>Меню.!B662</f>
        <v>Құм шекер</v>
      </c>
      <c r="C662" s="36" t="str">
        <f>Меню.!C662</f>
        <v>кг</v>
      </c>
      <c r="D662" s="124">
        <f>Меню.!R662</f>
        <v>2.7749999999999999</v>
      </c>
      <c r="E662" s="36">
        <f>Меню.!S662</f>
        <v>460</v>
      </c>
      <c r="F662" s="38">
        <f t="shared" si="13"/>
        <v>1276.5</v>
      </c>
    </row>
    <row r="663" spans="1:6" s="28" customFormat="1" ht="17.25" customHeight="1" x14ac:dyDescent="0.3">
      <c r="A663" s="36">
        <f>Меню.!A663</f>
        <v>19</v>
      </c>
      <c r="B663" s="37" t="str">
        <f>Меню.!B663</f>
        <v>Қырыққабат</v>
      </c>
      <c r="C663" s="36" t="str">
        <f>Меню.!C663</f>
        <v>кг</v>
      </c>
      <c r="D663" s="124">
        <f>Меню.!R663</f>
        <v>0</v>
      </c>
      <c r="E663" s="36">
        <f>Меню.!S663</f>
        <v>100</v>
      </c>
      <c r="F663" s="38">
        <f t="shared" si="13"/>
        <v>0</v>
      </c>
    </row>
    <row r="664" spans="1:6" s="28" customFormat="1" ht="17.25" customHeight="1" x14ac:dyDescent="0.3">
      <c r="A664" s="36">
        <f>Меню.!A664</f>
        <v>20</v>
      </c>
      <c r="B664" s="37" t="str">
        <f>Меню.!B664</f>
        <v>Ловия</v>
      </c>
      <c r="C664" s="36" t="str">
        <f>Меню.!C664</f>
        <v>кг</v>
      </c>
      <c r="D664" s="124">
        <f>Меню.!R664</f>
        <v>0</v>
      </c>
      <c r="E664" s="36">
        <f>Меню.!S664</f>
        <v>250</v>
      </c>
      <c r="F664" s="38">
        <f t="shared" si="13"/>
        <v>0</v>
      </c>
    </row>
    <row r="665" spans="1:6" s="28" customFormat="1" ht="17.25" customHeight="1" x14ac:dyDescent="0.3">
      <c r="A665" s="36">
        <f>Меню.!A665</f>
        <v>21</v>
      </c>
      <c r="B665" s="37" t="str">
        <f>Меню.!B665</f>
        <v>Макарон</v>
      </c>
      <c r="C665" s="36" t="str">
        <f>Меню.!C665</f>
        <v>кг</v>
      </c>
      <c r="D665" s="124">
        <f>Меню.!R665</f>
        <v>0</v>
      </c>
      <c r="E665" s="36">
        <f>Меню.!S665</f>
        <v>350</v>
      </c>
      <c r="F665" s="38">
        <f t="shared" si="13"/>
        <v>0</v>
      </c>
    </row>
    <row r="666" spans="1:6" s="28" customFormat="1" ht="17.25" customHeight="1" x14ac:dyDescent="0.3">
      <c r="A666" s="36">
        <f>Меню.!A666</f>
        <v>22</v>
      </c>
      <c r="B666" s="37" t="str">
        <f>Меню.!B666</f>
        <v>Маш</v>
      </c>
      <c r="C666" s="36" t="str">
        <f>Меню.!C666</f>
        <v>кг</v>
      </c>
      <c r="D666" s="124">
        <f>Меню.!R666</f>
        <v>0</v>
      </c>
      <c r="E666" s="36">
        <f>Меню.!S666</f>
        <v>400</v>
      </c>
      <c r="F666" s="38">
        <f t="shared" si="13"/>
        <v>0</v>
      </c>
    </row>
    <row r="667" spans="1:6" s="28" customFormat="1" ht="17.25" customHeight="1" x14ac:dyDescent="0.3">
      <c r="A667" s="36">
        <f>Меню.!A667</f>
        <v>23</v>
      </c>
      <c r="B667" s="37" t="str">
        <f>Меню.!B667</f>
        <v>Нан</v>
      </c>
      <c r="C667" s="36" t="str">
        <f>Меню.!C667</f>
        <v>кг</v>
      </c>
      <c r="D667" s="124">
        <f>Меню.!R667</f>
        <v>8.25</v>
      </c>
      <c r="E667" s="36">
        <f>Меню.!S667</f>
        <v>95</v>
      </c>
      <c r="F667" s="38">
        <f t="shared" si="13"/>
        <v>783.75</v>
      </c>
    </row>
    <row r="668" spans="1:6" s="28" customFormat="1" ht="17.25" customHeight="1" x14ac:dyDescent="0.3">
      <c r="A668" s="36">
        <f>Меню.!A668</f>
        <v>24</v>
      </c>
      <c r="B668" s="37" t="str">
        <f>Меню.!B668</f>
        <v>Өсімдік май</v>
      </c>
      <c r="C668" s="36" t="str">
        <f>Меню.!C668</f>
        <v>литр</v>
      </c>
      <c r="D668" s="124">
        <f>Меню.!R668</f>
        <v>1.3499999999999999</v>
      </c>
      <c r="E668" s="36">
        <f>Меню.!S668</f>
        <v>520</v>
      </c>
      <c r="F668" s="38">
        <f t="shared" si="13"/>
        <v>701.99999999999989</v>
      </c>
    </row>
    <row r="669" spans="1:6" s="28" customFormat="1" ht="17.25" customHeight="1" x14ac:dyDescent="0.3">
      <c r="A669" s="36">
        <f>Меню.!A669</f>
        <v>25</v>
      </c>
      <c r="B669" s="37" t="str">
        <f>Меню.!B669</f>
        <v>Перловка</v>
      </c>
      <c r="C669" s="36" t="str">
        <f>Меню.!C669</f>
        <v>кг</v>
      </c>
      <c r="D669" s="124">
        <f>Меню.!R669</f>
        <v>0</v>
      </c>
      <c r="E669" s="36">
        <f>Меню.!S669</f>
        <v>300</v>
      </c>
      <c r="F669" s="38">
        <f t="shared" si="13"/>
        <v>0</v>
      </c>
    </row>
    <row r="670" spans="1:6" s="28" customFormat="1" ht="17.25" customHeight="1" x14ac:dyDescent="0.3">
      <c r="A670" s="36">
        <f>Меню.!A670</f>
        <v>26</v>
      </c>
      <c r="B670" s="37" t="str">
        <f>Меню.!B670</f>
        <v>Пияз</v>
      </c>
      <c r="C670" s="36" t="str">
        <f>Меню.!C670</f>
        <v>кг</v>
      </c>
      <c r="D670" s="124">
        <f>Меню.!R670</f>
        <v>4.05</v>
      </c>
      <c r="E670" s="36">
        <f>Меню.!S670</f>
        <v>140</v>
      </c>
      <c r="F670" s="38">
        <f t="shared" si="13"/>
        <v>567</v>
      </c>
    </row>
    <row r="671" spans="1:6" s="28" customFormat="1" ht="17.25" customHeight="1" x14ac:dyDescent="0.3">
      <c r="A671" s="36">
        <f>Меню.!A671</f>
        <v>27</v>
      </c>
      <c r="B671" s="37" t="str">
        <f>Меню.!B671</f>
        <v>Пішіне</v>
      </c>
      <c r="C671" s="36" t="str">
        <f>Меню.!C671</f>
        <v>кг</v>
      </c>
      <c r="D671" s="124">
        <f>Меню.!R671</f>
        <v>0</v>
      </c>
      <c r="E671" s="36">
        <f>Меню.!S671</f>
        <v>400</v>
      </c>
      <c r="F671" s="38">
        <f t="shared" si="13"/>
        <v>0</v>
      </c>
    </row>
    <row r="672" spans="1:6" s="28" customFormat="1" ht="17.25" customHeight="1" x14ac:dyDescent="0.3">
      <c r="A672" s="36">
        <f>Меню.!A672</f>
        <v>28</v>
      </c>
      <c r="B672" s="37" t="str">
        <f>Меню.!B672</f>
        <v xml:space="preserve">Сары май </v>
      </c>
      <c r="C672" s="36" t="str">
        <f>Меню.!C672</f>
        <v>кг</v>
      </c>
      <c r="D672" s="124">
        <f>Меню.!R672</f>
        <v>1.05</v>
      </c>
      <c r="E672" s="36">
        <f>Меню.!S672</f>
        <v>800</v>
      </c>
      <c r="F672" s="38">
        <f t="shared" si="13"/>
        <v>840</v>
      </c>
    </row>
    <row r="673" spans="1:6" s="28" customFormat="1" ht="17.25" customHeight="1" x14ac:dyDescent="0.3">
      <c r="A673" s="36">
        <f>Меню.!A673</f>
        <v>29</v>
      </c>
      <c r="B673" s="37" t="str">
        <f>Меню.!B673</f>
        <v>Сасиска</v>
      </c>
      <c r="C673" s="36" t="str">
        <f>Меню.!C673</f>
        <v>шт</v>
      </c>
      <c r="D673" s="124">
        <f>Меню.!R673</f>
        <v>0</v>
      </c>
      <c r="E673" s="36">
        <f>Меню.!S673</f>
        <v>35</v>
      </c>
      <c r="F673" s="38">
        <f t="shared" si="13"/>
        <v>0</v>
      </c>
    </row>
    <row r="674" spans="1:6" s="28" customFormat="1" ht="17.25" customHeight="1" x14ac:dyDescent="0.3">
      <c r="A674" s="36">
        <f>Меню.!A674</f>
        <v>30</v>
      </c>
      <c r="B674" s="37" t="str">
        <f>Меню.!B674</f>
        <v>Сәбіз</v>
      </c>
      <c r="C674" s="36" t="str">
        <f>Меню.!C674</f>
        <v>кг</v>
      </c>
      <c r="D674" s="124">
        <f>Меню.!R674</f>
        <v>5.0250000000000004</v>
      </c>
      <c r="E674" s="36">
        <f>Меню.!S674</f>
        <v>200</v>
      </c>
      <c r="F674" s="38">
        <f t="shared" si="13"/>
        <v>1005.0000000000001</v>
      </c>
    </row>
    <row r="675" spans="1:6" s="28" customFormat="1" ht="17.25" customHeight="1" x14ac:dyDescent="0.3">
      <c r="A675" s="36">
        <f>Меню.!A675</f>
        <v>31</v>
      </c>
      <c r="B675" s="37" t="str">
        <f>Меню.!B675</f>
        <v>Сүт</v>
      </c>
      <c r="C675" s="36" t="str">
        <f>Меню.!C675</f>
        <v>литр</v>
      </c>
      <c r="D675" s="124">
        <f>Меню.!R675</f>
        <v>28.5</v>
      </c>
      <c r="E675" s="36">
        <f>Меню.!S675</f>
        <v>190</v>
      </c>
      <c r="F675" s="38">
        <f t="shared" si="13"/>
        <v>5415</v>
      </c>
    </row>
    <row r="676" spans="1:6" s="28" customFormat="1" ht="17.25" customHeight="1" x14ac:dyDescent="0.3">
      <c r="A676" s="36">
        <f>Меню.!A676</f>
        <v>32</v>
      </c>
      <c r="B676" s="37" t="str">
        <f>Меню.!B676</f>
        <v xml:space="preserve">Тамат </v>
      </c>
      <c r="C676" s="36" t="str">
        <f>Меню.!C676</f>
        <v>литр</v>
      </c>
      <c r="D676" s="124">
        <f>Меню.!R676</f>
        <v>0.45</v>
      </c>
      <c r="E676" s="36">
        <f>Меню.!S676</f>
        <v>600</v>
      </c>
      <c r="F676" s="38">
        <f t="shared" si="13"/>
        <v>270</v>
      </c>
    </row>
    <row r="677" spans="1:6" s="28" customFormat="1" ht="17.25" customHeight="1" x14ac:dyDescent="0.3">
      <c r="A677" s="36">
        <f>Меню.!A677</f>
        <v>33</v>
      </c>
      <c r="B677" s="37" t="str">
        <f>Меню.!B677</f>
        <v>Тары</v>
      </c>
      <c r="C677" s="36" t="str">
        <f>Меню.!C677</f>
        <v>кг</v>
      </c>
      <c r="D677" s="124">
        <f>Меню.!R677</f>
        <v>0</v>
      </c>
      <c r="E677" s="36">
        <f>Меню.!S677</f>
        <v>600</v>
      </c>
      <c r="F677" s="38">
        <f t="shared" si="13"/>
        <v>0</v>
      </c>
    </row>
    <row r="678" spans="1:6" s="28" customFormat="1" ht="17.25" customHeight="1" x14ac:dyDescent="0.3">
      <c r="A678" s="36">
        <f>Меню.!A678</f>
        <v>34</v>
      </c>
      <c r="B678" s="37" t="str">
        <f>Меню.!B678</f>
        <v xml:space="preserve"> қияр</v>
      </c>
      <c r="C678" s="36" t="str">
        <f>Меню.!C678</f>
        <v>кг</v>
      </c>
      <c r="D678" s="124">
        <f>Меню.!R678</f>
        <v>0</v>
      </c>
      <c r="E678" s="36">
        <f>Меню.!S678</f>
        <v>200</v>
      </c>
      <c r="F678" s="38">
        <f t="shared" si="13"/>
        <v>0</v>
      </c>
    </row>
    <row r="679" spans="1:6" s="28" customFormat="1" ht="17.25" customHeight="1" x14ac:dyDescent="0.3">
      <c r="A679" s="36">
        <f>Меню.!A679</f>
        <v>35</v>
      </c>
      <c r="B679" s="37" t="str">
        <f>Меню.!B679</f>
        <v xml:space="preserve"> қызанақ</v>
      </c>
      <c r="C679" s="36" t="str">
        <f>Меню.!C679</f>
        <v>кг</v>
      </c>
      <c r="D679" s="124">
        <f>Меню.!R679</f>
        <v>0</v>
      </c>
      <c r="E679" s="36">
        <f>Меню.!S679</f>
        <v>250</v>
      </c>
      <c r="F679" s="38">
        <f t="shared" si="13"/>
        <v>0</v>
      </c>
    </row>
    <row r="680" spans="1:6" s="28" customFormat="1" ht="17.25" customHeight="1" x14ac:dyDescent="0.3">
      <c r="A680" s="36">
        <f>Меню.!A680</f>
        <v>36</v>
      </c>
      <c r="B680" s="37" t="str">
        <f>Меню.!B680</f>
        <v>Тұз</v>
      </c>
      <c r="C680" s="36" t="str">
        <f>Меню.!C680</f>
        <v>кг</v>
      </c>
      <c r="D680" s="124">
        <f>Меню.!R680</f>
        <v>0.52500000000000002</v>
      </c>
      <c r="E680" s="36">
        <f>Меню.!S680</f>
        <v>100</v>
      </c>
      <c r="F680" s="38">
        <f t="shared" si="13"/>
        <v>52.5</v>
      </c>
    </row>
    <row r="681" spans="1:6" s="28" customFormat="1" ht="17.25" customHeight="1" x14ac:dyDescent="0.3">
      <c r="A681" s="36">
        <f>Меню.!A681</f>
        <v>37</v>
      </c>
      <c r="B681" s="37" t="str">
        <f>Меню.!B681</f>
        <v>Ұн</v>
      </c>
      <c r="C681" s="36" t="str">
        <f>Меню.!C681</f>
        <v>кг</v>
      </c>
      <c r="D681" s="124">
        <f>Меню.!R681</f>
        <v>4.1250000000000009</v>
      </c>
      <c r="E681" s="36">
        <f>Меню.!S681</f>
        <v>400</v>
      </c>
      <c r="F681" s="38">
        <f t="shared" si="13"/>
        <v>1650.0000000000005</v>
      </c>
    </row>
    <row r="682" spans="1:6" s="28" customFormat="1" ht="17.25" customHeight="1" x14ac:dyDescent="0.3">
      <c r="A682" s="36">
        <f>Меню.!A682</f>
        <v>0</v>
      </c>
      <c r="B682" s="37" t="str">
        <f>Меню.!B682</f>
        <v>Шәй</v>
      </c>
      <c r="C682" s="36" t="str">
        <f>Меню.!C682</f>
        <v>кг</v>
      </c>
      <c r="D682" s="124">
        <f>Меню.!R682</f>
        <v>0.15</v>
      </c>
      <c r="E682" s="36">
        <f>Меню.!S682</f>
        <v>1000</v>
      </c>
      <c r="F682" s="38">
        <f>D682*E682</f>
        <v>150</v>
      </c>
    </row>
    <row r="683" spans="1:6" s="28" customFormat="1" ht="17.25" customHeight="1" x14ac:dyDescent="0.3">
      <c r="A683" s="31"/>
      <c r="B683" s="39" t="str">
        <f>Меню.!B683</f>
        <v xml:space="preserve">Тамақтың шығымы </v>
      </c>
      <c r="C683" s="31"/>
      <c r="D683" s="125"/>
      <c r="E683" s="40"/>
      <c r="F683" s="40">
        <f>SUM(F645:F682)</f>
        <v>37499.25</v>
      </c>
    </row>
    <row r="684" spans="1:6" s="28" customFormat="1" ht="17.25" customHeight="1" x14ac:dyDescent="0.3">
      <c r="A684" s="160"/>
      <c r="B684" s="163"/>
      <c r="C684" s="160"/>
      <c r="D684" s="122"/>
      <c r="E684" s="164"/>
      <c r="F684" s="164"/>
    </row>
    <row r="685" spans="1:6" s="28" customFormat="1" ht="17.25" customHeight="1" x14ac:dyDescent="0.3">
      <c r="A685" s="160" t="s">
        <v>198</v>
      </c>
      <c r="B685" s="163"/>
      <c r="C685" s="160"/>
      <c r="D685" s="122"/>
      <c r="E685" s="164"/>
      <c r="F685" s="164"/>
    </row>
    <row r="686" spans="1:6" s="28" customFormat="1" ht="17.25" customHeight="1" x14ac:dyDescent="0.3">
      <c r="A686" s="160"/>
      <c r="B686" s="163"/>
      <c r="C686" s="160"/>
      <c r="D686" s="122"/>
      <c r="E686" s="164"/>
      <c r="F686" s="164"/>
    </row>
    <row r="687" spans="1:6" s="28" customFormat="1" ht="17.25" customHeight="1" x14ac:dyDescent="0.3">
      <c r="A687" s="71"/>
      <c r="B687" s="71"/>
      <c r="C687" s="71"/>
      <c r="D687" s="127"/>
      <c r="E687" s="71"/>
      <c r="F687" s="71"/>
    </row>
    <row r="688" spans="1:6" s="28" customFormat="1" ht="17.25" customHeight="1" x14ac:dyDescent="0.3">
      <c r="A688" s="1"/>
      <c r="B688" s="1"/>
      <c r="C688" s="195" t="s">
        <v>23</v>
      </c>
      <c r="D688" s="195"/>
      <c r="E688" s="1"/>
      <c r="F688" s="1"/>
    </row>
    <row r="689" spans="1:8" s="28" customFormat="1" ht="14.25" customHeight="1" x14ac:dyDescent="0.3">
      <c r="A689" s="1"/>
      <c r="B689" s="1"/>
      <c r="C689" s="64"/>
      <c r="D689" s="121"/>
      <c r="E689" s="1"/>
      <c r="F689" s="1"/>
    </row>
    <row r="690" spans="1:8" s="28" customFormat="1" ht="16.5" customHeight="1" x14ac:dyDescent="0.3">
      <c r="A690" s="196" t="s">
        <v>152</v>
      </c>
      <c r="B690" s="196"/>
      <c r="C690" s="196"/>
      <c r="D690" s="196"/>
      <c r="E690" s="196"/>
      <c r="F690" s="196"/>
      <c r="G690" s="30"/>
    </row>
    <row r="691" spans="1:8" ht="14.25" customHeight="1" x14ac:dyDescent="0.3">
      <c r="A691" s="52" t="s">
        <v>58</v>
      </c>
      <c r="B691" s="52"/>
      <c r="C691" s="112">
        <f>Меню.!D690</f>
        <v>15</v>
      </c>
      <c r="D691" s="197" t="str">
        <f>Меню.!A689</f>
        <v>12.09.2023  жылға берілген азық -түлік</v>
      </c>
      <c r="E691" s="197"/>
      <c r="F691" s="197"/>
      <c r="H691" s="1"/>
    </row>
    <row r="692" spans="1:8" ht="32.25" customHeight="1" x14ac:dyDescent="0.3">
      <c r="A692" s="31" t="s">
        <v>19</v>
      </c>
      <c r="B692" s="32" t="s">
        <v>27</v>
      </c>
      <c r="C692" s="33" t="s">
        <v>28</v>
      </c>
      <c r="D692" s="123" t="s">
        <v>16</v>
      </c>
      <c r="E692" s="32" t="s">
        <v>17</v>
      </c>
      <c r="F692" s="32" t="s">
        <v>18</v>
      </c>
      <c r="H692" s="1"/>
    </row>
    <row r="693" spans="1:8" s="28" customFormat="1" ht="16.8" x14ac:dyDescent="0.3">
      <c r="A693" s="170">
        <v>1</v>
      </c>
      <c r="B693" s="171">
        <v>2</v>
      </c>
      <c r="C693" s="171">
        <v>3</v>
      </c>
      <c r="D693" s="171">
        <v>4</v>
      </c>
      <c r="E693" s="171">
        <v>5</v>
      </c>
      <c r="F693" s="171">
        <v>6</v>
      </c>
      <c r="G693" s="25"/>
      <c r="H693" s="25"/>
    </row>
    <row r="694" spans="1:8" s="28" customFormat="1" ht="17.25" customHeight="1" x14ac:dyDescent="0.3">
      <c r="A694" s="36">
        <f>Меню.!A694</f>
        <v>1</v>
      </c>
      <c r="B694" s="37" t="str">
        <f>Меню.!B694</f>
        <v>Айран</v>
      </c>
      <c r="C694" s="36" t="str">
        <f>Меню.!C694</f>
        <v>литр</v>
      </c>
      <c r="D694" s="124">
        <f>Меню.!R694</f>
        <v>0</v>
      </c>
      <c r="E694" s="36">
        <f>Меню.!S694</f>
        <v>150</v>
      </c>
      <c r="F694" s="38">
        <f>D694*E694</f>
        <v>0</v>
      </c>
      <c r="G694" s="52"/>
      <c r="H694" s="52"/>
    </row>
    <row r="695" spans="1:8" s="30" customFormat="1" ht="15" customHeight="1" x14ac:dyDescent="0.3">
      <c r="A695" s="36">
        <f>Меню.!A695</f>
        <v>2</v>
      </c>
      <c r="B695" s="37" t="str">
        <f>Меню.!B695</f>
        <v>Алма</v>
      </c>
      <c r="C695" s="36" t="str">
        <f>Меню.!C695</f>
        <v>кг</v>
      </c>
      <c r="D695" s="124">
        <f>Меню.!R695</f>
        <v>0</v>
      </c>
      <c r="E695" s="36">
        <f>Меню.!S695</f>
        <v>240</v>
      </c>
      <c r="F695" s="38">
        <f t="shared" ref="F695:F730" si="14">D695*E695</f>
        <v>0</v>
      </c>
      <c r="G695" s="67"/>
    </row>
    <row r="696" spans="1:8" s="28" customFormat="1" ht="18" customHeight="1" x14ac:dyDescent="0.3">
      <c r="A696" s="36">
        <f>Меню.!A696</f>
        <v>3</v>
      </c>
      <c r="B696" s="37" t="str">
        <f>Меню.!B696</f>
        <v>Банан</v>
      </c>
      <c r="C696" s="36" t="str">
        <f>Меню.!C696</f>
        <v>шт</v>
      </c>
      <c r="D696" s="124">
        <f>Меню.!R696</f>
        <v>0</v>
      </c>
      <c r="E696" s="36">
        <f>Меню.!S696</f>
        <v>90</v>
      </c>
      <c r="F696" s="38">
        <f t="shared" si="14"/>
        <v>0</v>
      </c>
      <c r="G696" s="30"/>
    </row>
    <row r="697" spans="1:8" s="28" customFormat="1" ht="17.25" customHeight="1" x14ac:dyDescent="0.3">
      <c r="A697" s="36">
        <f>Меню.!A697</f>
        <v>4</v>
      </c>
      <c r="B697" s="37" t="str">
        <f>Меню.!B697</f>
        <v>Булочка пирог</v>
      </c>
      <c r="C697" s="36" t="str">
        <f>Меню.!C697</f>
        <v>шт</v>
      </c>
      <c r="D697" s="124">
        <f>Меню.!R697</f>
        <v>0</v>
      </c>
      <c r="E697" s="36">
        <f>Меню.!S697</f>
        <v>60</v>
      </c>
      <c r="F697" s="38">
        <f t="shared" si="14"/>
        <v>0</v>
      </c>
    </row>
    <row r="698" spans="1:8" s="28" customFormat="1" ht="17.25" customHeight="1" x14ac:dyDescent="0.3">
      <c r="A698" s="36">
        <f>Меню.!A698</f>
        <v>5</v>
      </c>
      <c r="B698" s="37" t="str">
        <f>Меню.!B698</f>
        <v>Витамин,сок</v>
      </c>
      <c r="C698" s="36" t="str">
        <f>Меню.!C698</f>
        <v>шт</v>
      </c>
      <c r="D698" s="124">
        <f>Меню.!R698</f>
        <v>0</v>
      </c>
      <c r="E698" s="36">
        <f>Меню.!S698</f>
        <v>50</v>
      </c>
      <c r="F698" s="38">
        <f t="shared" si="14"/>
        <v>0</v>
      </c>
    </row>
    <row r="699" spans="1:8" s="28" customFormat="1" ht="17.25" customHeight="1" x14ac:dyDescent="0.3">
      <c r="A699" s="36">
        <f>Меню.!A699</f>
        <v>6</v>
      </c>
      <c r="B699" s="37" t="str">
        <f>Меню.!B699</f>
        <v>Гарох</v>
      </c>
      <c r="C699" s="36" t="str">
        <f>Меню.!C699</f>
        <v>кг</v>
      </c>
      <c r="D699" s="124">
        <f>Меню.!R699</f>
        <v>0</v>
      </c>
      <c r="E699" s="36">
        <f>Меню.!S699</f>
        <v>160</v>
      </c>
      <c r="F699" s="38">
        <f t="shared" si="14"/>
        <v>0</v>
      </c>
    </row>
    <row r="700" spans="1:8" s="28" customFormat="1" ht="17.25" customHeight="1" x14ac:dyDescent="0.3">
      <c r="A700" s="36">
        <f>Меню.!A700</f>
        <v>7</v>
      </c>
      <c r="B700" s="37" t="str">
        <f>Меню.!B700</f>
        <v>Гречка</v>
      </c>
      <c r="C700" s="36" t="str">
        <f>Меню.!C700</f>
        <v>кг</v>
      </c>
      <c r="D700" s="124">
        <f>Меню.!R700</f>
        <v>0</v>
      </c>
      <c r="E700" s="36">
        <f>Меню.!S700</f>
        <v>350</v>
      </c>
      <c r="F700" s="38">
        <f t="shared" si="14"/>
        <v>0</v>
      </c>
    </row>
    <row r="701" spans="1:8" s="28" customFormat="1" ht="17.25" customHeight="1" x14ac:dyDescent="0.3">
      <c r="A701" s="36">
        <f>Меню.!A701</f>
        <v>8</v>
      </c>
      <c r="B701" s="37" t="str">
        <f>Меню.!B701</f>
        <v>Ет</v>
      </c>
      <c r="C701" s="36" t="str">
        <f>Меню.!C701</f>
        <v>кг</v>
      </c>
      <c r="D701" s="124">
        <f>Меню.!R701</f>
        <v>6</v>
      </c>
      <c r="E701" s="36">
        <f>Меню.!S701</f>
        <v>2600</v>
      </c>
      <c r="F701" s="38">
        <f t="shared" si="14"/>
        <v>15600</v>
      </c>
    </row>
    <row r="702" spans="1:8" s="28" customFormat="1" ht="17.25" customHeight="1" x14ac:dyDescent="0.3">
      <c r="A702" s="36">
        <f>Меню.!A702</f>
        <v>9</v>
      </c>
      <c r="B702" s="37" t="str">
        <f>Меню.!B702</f>
        <v>Тауық еті</v>
      </c>
      <c r="C702" s="36" t="str">
        <f>Меню.!C702</f>
        <v>кг</v>
      </c>
      <c r="D702" s="124">
        <f>Меню.!R702</f>
        <v>3</v>
      </c>
      <c r="E702" s="36">
        <f>Меню.!S702</f>
        <v>2000</v>
      </c>
      <c r="F702" s="38">
        <f t="shared" si="14"/>
        <v>6000</v>
      </c>
    </row>
    <row r="703" spans="1:8" s="28" customFormat="1" ht="17.25" customHeight="1" x14ac:dyDescent="0.3">
      <c r="A703" s="36">
        <f>Меню.!A703</f>
        <v>10</v>
      </c>
      <c r="B703" s="37" t="str">
        <f>Меню.!B703</f>
        <v>Жұмыртқа</v>
      </c>
      <c r="C703" s="36" t="str">
        <f>Меню.!C703</f>
        <v>шт</v>
      </c>
      <c r="D703" s="124">
        <f>Меню.!R703</f>
        <v>1.5</v>
      </c>
      <c r="E703" s="36">
        <f>Меню.!S703</f>
        <v>50</v>
      </c>
      <c r="F703" s="38">
        <f t="shared" si="14"/>
        <v>75</v>
      </c>
    </row>
    <row r="704" spans="1:8" s="28" customFormat="1" ht="17.25" customHeight="1" x14ac:dyDescent="0.3">
      <c r="A704" s="36">
        <f>Меню.!A704</f>
        <v>11</v>
      </c>
      <c r="B704" s="37" t="str">
        <f>Меню.!B704</f>
        <v>Какао</v>
      </c>
      <c r="C704" s="36" t="str">
        <f>Меню.!C704</f>
        <v>кг</v>
      </c>
      <c r="D704" s="124">
        <f>Меню.!R704</f>
        <v>0.375</v>
      </c>
      <c r="E704" s="36">
        <f>Меню.!S704</f>
        <v>1500</v>
      </c>
      <c r="F704" s="38">
        <f t="shared" si="14"/>
        <v>562.5</v>
      </c>
    </row>
    <row r="705" spans="1:6" s="28" customFormat="1" ht="17.25" customHeight="1" x14ac:dyDescent="0.3">
      <c r="A705" s="36">
        <f>Меню.!A705</f>
        <v>12</v>
      </c>
      <c r="B705" s="37" t="str">
        <f>Меню.!B705</f>
        <v>Картоп</v>
      </c>
      <c r="C705" s="36" t="str">
        <f>Меню.!C705</f>
        <v>кг</v>
      </c>
      <c r="D705" s="124">
        <f>Меню.!R705</f>
        <v>8.2500000000000018</v>
      </c>
      <c r="E705" s="36">
        <f>Меню.!S705</f>
        <v>140</v>
      </c>
      <c r="F705" s="38">
        <f t="shared" si="14"/>
        <v>1155.0000000000002</v>
      </c>
    </row>
    <row r="706" spans="1:6" s="28" customFormat="1" ht="17.25" customHeight="1" x14ac:dyDescent="0.3">
      <c r="A706" s="36">
        <f>Меню.!A706</f>
        <v>13</v>
      </c>
      <c r="B706" s="37" t="str">
        <f>Меню.!B706</f>
        <v>Кәмпіт</v>
      </c>
      <c r="C706" s="36" t="str">
        <f>Меню.!C706</f>
        <v>кг</v>
      </c>
      <c r="D706" s="124">
        <f>Меню.!R706</f>
        <v>0</v>
      </c>
      <c r="E706" s="36">
        <f>Меню.!S706</f>
        <v>750</v>
      </c>
      <c r="F706" s="38">
        <f t="shared" si="14"/>
        <v>0</v>
      </c>
    </row>
    <row r="707" spans="1:6" s="28" customFormat="1" ht="17.25" customHeight="1" x14ac:dyDescent="0.3">
      <c r="A707" s="36">
        <f>Меню.!A707</f>
        <v>14</v>
      </c>
      <c r="B707" s="37" t="str">
        <f>Меню.!B707</f>
        <v xml:space="preserve">Курпалар </v>
      </c>
      <c r="C707" s="36" t="str">
        <f>Меню.!C707</f>
        <v>кг</v>
      </c>
      <c r="D707" s="124">
        <f>Меню.!R707</f>
        <v>0</v>
      </c>
      <c r="E707" s="36">
        <f>Меню.!S707</f>
        <v>150</v>
      </c>
      <c r="F707" s="38">
        <f t="shared" si="14"/>
        <v>0</v>
      </c>
    </row>
    <row r="708" spans="1:6" s="28" customFormat="1" ht="17.25" customHeight="1" x14ac:dyDescent="0.3">
      <c r="A708" s="36">
        <f>Меню.!A708</f>
        <v>15</v>
      </c>
      <c r="B708" s="37" t="str">
        <f>Меню.!B708</f>
        <v>Күріш</v>
      </c>
      <c r="C708" s="36" t="str">
        <f>Меню.!C708</f>
        <v>кг</v>
      </c>
      <c r="D708" s="124">
        <f>Меню.!R708</f>
        <v>1.5</v>
      </c>
      <c r="E708" s="36">
        <f>Меню.!S708</f>
        <v>600</v>
      </c>
      <c r="F708" s="38">
        <f t="shared" si="14"/>
        <v>900</v>
      </c>
    </row>
    <row r="709" spans="1:6" s="28" customFormat="1" ht="17.25" customHeight="1" x14ac:dyDescent="0.3">
      <c r="A709" s="36">
        <f>Меню.!A709</f>
        <v>16</v>
      </c>
      <c r="B709" s="37" t="str">
        <f>Меню.!B709</f>
        <v>Қарбыз</v>
      </c>
      <c r="C709" s="36" t="str">
        <f>Меню.!C709</f>
        <v>кг</v>
      </c>
      <c r="D709" s="124">
        <f>Меню.!R709</f>
        <v>0</v>
      </c>
      <c r="E709" s="36">
        <f>Меню.!S709</f>
        <v>50</v>
      </c>
      <c r="F709" s="38">
        <f t="shared" si="14"/>
        <v>0</v>
      </c>
    </row>
    <row r="710" spans="1:6" s="28" customFormat="1" ht="17.25" customHeight="1" x14ac:dyDescent="0.3">
      <c r="A710" s="36">
        <f>Меню.!A710</f>
        <v>17</v>
      </c>
      <c r="B710" s="37" t="str">
        <f>Меню.!B710</f>
        <v>Қурғақ жеміс</v>
      </c>
      <c r="C710" s="36" t="str">
        <f>Меню.!C710</f>
        <v>кг</v>
      </c>
      <c r="D710" s="124">
        <f>Меню.!R710</f>
        <v>1.5</v>
      </c>
      <c r="E710" s="36">
        <f>Меню.!S710</f>
        <v>600</v>
      </c>
      <c r="F710" s="38">
        <f t="shared" si="14"/>
        <v>900</v>
      </c>
    </row>
    <row r="711" spans="1:6" s="28" customFormat="1" ht="17.25" customHeight="1" x14ac:dyDescent="0.3">
      <c r="A711" s="36">
        <f>Меню.!A711</f>
        <v>18</v>
      </c>
      <c r="B711" s="37" t="str">
        <f>Меню.!B711</f>
        <v>Құм шекер</v>
      </c>
      <c r="C711" s="36" t="str">
        <f>Меню.!C711</f>
        <v>кг</v>
      </c>
      <c r="D711" s="124">
        <f>Меню.!R711</f>
        <v>2.85</v>
      </c>
      <c r="E711" s="36">
        <f>Меню.!S711</f>
        <v>460</v>
      </c>
      <c r="F711" s="38">
        <f t="shared" si="14"/>
        <v>1311</v>
      </c>
    </row>
    <row r="712" spans="1:6" s="28" customFormat="1" ht="17.25" customHeight="1" x14ac:dyDescent="0.3">
      <c r="A712" s="36">
        <f>Меню.!A712</f>
        <v>19</v>
      </c>
      <c r="B712" s="37" t="str">
        <f>Меню.!B712</f>
        <v>Қырыққабат</v>
      </c>
      <c r="C712" s="36" t="str">
        <f>Меню.!C712</f>
        <v>кг</v>
      </c>
      <c r="D712" s="124">
        <f>Меню.!R712</f>
        <v>0</v>
      </c>
      <c r="E712" s="36">
        <f>Меню.!S712</f>
        <v>300</v>
      </c>
      <c r="F712" s="38">
        <f t="shared" si="14"/>
        <v>0</v>
      </c>
    </row>
    <row r="713" spans="1:6" s="28" customFormat="1" ht="17.25" customHeight="1" x14ac:dyDescent="0.3">
      <c r="A713" s="36">
        <f>Меню.!A713</f>
        <v>20</v>
      </c>
      <c r="B713" s="37" t="str">
        <f>Меню.!B713</f>
        <v>Ловия</v>
      </c>
      <c r="C713" s="36" t="str">
        <f>Меню.!C713</f>
        <v>кг</v>
      </c>
      <c r="D713" s="124">
        <f>Меню.!R713</f>
        <v>0</v>
      </c>
      <c r="E713" s="36">
        <f>Меню.!S713</f>
        <v>220</v>
      </c>
      <c r="F713" s="38">
        <f t="shared" si="14"/>
        <v>0</v>
      </c>
    </row>
    <row r="714" spans="1:6" s="28" customFormat="1" ht="17.25" customHeight="1" x14ac:dyDescent="0.3">
      <c r="A714" s="36">
        <f>Меню.!A714</f>
        <v>21</v>
      </c>
      <c r="B714" s="37" t="str">
        <f>Меню.!B714</f>
        <v>Макарон</v>
      </c>
      <c r="C714" s="36" t="str">
        <f>Меню.!C714</f>
        <v>кг</v>
      </c>
      <c r="D714" s="124">
        <f>Меню.!R714</f>
        <v>0</v>
      </c>
      <c r="E714" s="36">
        <f>Меню.!S714</f>
        <v>185</v>
      </c>
      <c r="F714" s="38">
        <f t="shared" si="14"/>
        <v>0</v>
      </c>
    </row>
    <row r="715" spans="1:6" s="28" customFormat="1" ht="17.25" customHeight="1" x14ac:dyDescent="0.3">
      <c r="A715" s="36">
        <f>Меню.!A715</f>
        <v>22</v>
      </c>
      <c r="B715" s="37" t="str">
        <f>Меню.!B715</f>
        <v>Жасмық</v>
      </c>
      <c r="C715" s="36" t="str">
        <f>Меню.!C715</f>
        <v>кг</v>
      </c>
      <c r="D715" s="124">
        <f>Меню.!R715</f>
        <v>0</v>
      </c>
      <c r="E715" s="36">
        <f>Меню.!S715</f>
        <v>700</v>
      </c>
      <c r="F715" s="38">
        <f t="shared" si="14"/>
        <v>0</v>
      </c>
    </row>
    <row r="716" spans="1:6" s="28" customFormat="1" ht="17.25" customHeight="1" x14ac:dyDescent="0.3">
      <c r="A716" s="36">
        <f>Меню.!A716</f>
        <v>23</v>
      </c>
      <c r="B716" s="37" t="str">
        <f>Меню.!B716</f>
        <v>Нан</v>
      </c>
      <c r="C716" s="36" t="str">
        <f>Меню.!C716</f>
        <v>кг</v>
      </c>
      <c r="D716" s="124">
        <f>Меню.!R716</f>
        <v>8.25</v>
      </c>
      <c r="E716" s="36">
        <f>Меню.!S716</f>
        <v>95</v>
      </c>
      <c r="F716" s="38">
        <f t="shared" si="14"/>
        <v>783.75</v>
      </c>
    </row>
    <row r="717" spans="1:6" s="28" customFormat="1" ht="17.25" customHeight="1" x14ac:dyDescent="0.3">
      <c r="A717" s="36">
        <f>Меню.!A717</f>
        <v>24</v>
      </c>
      <c r="B717" s="37" t="str">
        <f>Меню.!B717</f>
        <v>Өсімдік май</v>
      </c>
      <c r="C717" s="36" t="str">
        <f>Меню.!C717</f>
        <v>литр</v>
      </c>
      <c r="D717" s="124">
        <f>Меню.!R717</f>
        <v>1.2</v>
      </c>
      <c r="E717" s="36">
        <f>Меню.!S717</f>
        <v>520</v>
      </c>
      <c r="F717" s="38">
        <f t="shared" si="14"/>
        <v>624</v>
      </c>
    </row>
    <row r="718" spans="1:6" s="28" customFormat="1" ht="17.25" customHeight="1" x14ac:dyDescent="0.3">
      <c r="A718" s="36">
        <f>Меню.!A718</f>
        <v>25</v>
      </c>
      <c r="B718" s="37" t="str">
        <f>Меню.!B718</f>
        <v>Перловка</v>
      </c>
      <c r="C718" s="36" t="str">
        <f>Меню.!C718</f>
        <v>кг</v>
      </c>
      <c r="D718" s="124">
        <f>Меню.!R718</f>
        <v>0</v>
      </c>
      <c r="E718" s="36">
        <f>Меню.!S718</f>
        <v>160</v>
      </c>
      <c r="F718" s="38">
        <f t="shared" si="14"/>
        <v>0</v>
      </c>
    </row>
    <row r="719" spans="1:6" s="28" customFormat="1" ht="17.25" customHeight="1" x14ac:dyDescent="0.3">
      <c r="A719" s="36">
        <f>Меню.!A719</f>
        <v>26</v>
      </c>
      <c r="B719" s="37" t="str">
        <f>Меню.!B719</f>
        <v>Пияз</v>
      </c>
      <c r="C719" s="36" t="str">
        <f>Меню.!C719</f>
        <v>кг</v>
      </c>
      <c r="D719" s="124">
        <f>Меню.!R719</f>
        <v>4.3500000000000005</v>
      </c>
      <c r="E719" s="36">
        <f>Меню.!S719</f>
        <v>100</v>
      </c>
      <c r="F719" s="38">
        <f t="shared" si="14"/>
        <v>435.00000000000006</v>
      </c>
    </row>
    <row r="720" spans="1:6" s="28" customFormat="1" ht="17.25" customHeight="1" x14ac:dyDescent="0.3">
      <c r="A720" s="36">
        <f>Меню.!A720</f>
        <v>27</v>
      </c>
      <c r="B720" s="37" t="str">
        <f>Меню.!B720</f>
        <v>Пішіне</v>
      </c>
      <c r="C720" s="36" t="str">
        <f>Меню.!C720</f>
        <v>кг</v>
      </c>
      <c r="D720" s="124">
        <f>Меню.!R720</f>
        <v>0</v>
      </c>
      <c r="E720" s="36">
        <f>Меню.!S720</f>
        <v>180</v>
      </c>
      <c r="F720" s="38">
        <f t="shared" si="14"/>
        <v>0</v>
      </c>
    </row>
    <row r="721" spans="1:6" s="28" customFormat="1" ht="17.25" customHeight="1" x14ac:dyDescent="0.3">
      <c r="A721" s="36">
        <f>Меню.!A721</f>
        <v>28</v>
      </c>
      <c r="B721" s="37" t="str">
        <f>Меню.!B721</f>
        <v xml:space="preserve">Сары май </v>
      </c>
      <c r="C721" s="36" t="str">
        <f>Меню.!C721</f>
        <v>кг</v>
      </c>
      <c r="D721" s="124">
        <f>Меню.!R721</f>
        <v>2.5499999999999998</v>
      </c>
      <c r="E721" s="36">
        <f>Меню.!S721</f>
        <v>800</v>
      </c>
      <c r="F721" s="38">
        <f t="shared" si="14"/>
        <v>2039.9999999999998</v>
      </c>
    </row>
    <row r="722" spans="1:6" s="28" customFormat="1" ht="17.25" customHeight="1" x14ac:dyDescent="0.3">
      <c r="A722" s="36">
        <f>Меню.!A722</f>
        <v>29</v>
      </c>
      <c r="B722" s="37" t="str">
        <f>Меню.!B722</f>
        <v>Сасиска</v>
      </c>
      <c r="C722" s="36" t="str">
        <f>Меню.!C722</f>
        <v>шт</v>
      </c>
      <c r="D722" s="124">
        <f>Меню.!R722</f>
        <v>0</v>
      </c>
      <c r="E722" s="36">
        <f>Меню.!S722</f>
        <v>25</v>
      </c>
      <c r="F722" s="38">
        <f t="shared" si="14"/>
        <v>0</v>
      </c>
    </row>
    <row r="723" spans="1:6" s="28" customFormat="1" ht="17.25" customHeight="1" x14ac:dyDescent="0.3">
      <c r="A723" s="36">
        <f>Меню.!A723</f>
        <v>30</v>
      </c>
      <c r="B723" s="37" t="str">
        <f>Меню.!B723</f>
        <v>Сәбіз</v>
      </c>
      <c r="C723" s="36" t="str">
        <f>Меню.!C723</f>
        <v>кг</v>
      </c>
      <c r="D723" s="124">
        <f>Меню.!R723</f>
        <v>2.1</v>
      </c>
      <c r="E723" s="36">
        <f>Меню.!S723</f>
        <v>200</v>
      </c>
      <c r="F723" s="38">
        <f t="shared" si="14"/>
        <v>420</v>
      </c>
    </row>
    <row r="724" spans="1:6" s="28" customFormat="1" ht="17.25" customHeight="1" x14ac:dyDescent="0.3">
      <c r="A724" s="36">
        <f>Меню.!A724</f>
        <v>31</v>
      </c>
      <c r="B724" s="37" t="str">
        <f>Меню.!B724</f>
        <v>Сүт</v>
      </c>
      <c r="C724" s="36" t="str">
        <f>Меню.!C724</f>
        <v>литр</v>
      </c>
      <c r="D724" s="124">
        <f>Меню.!R724</f>
        <v>24.749999999999996</v>
      </c>
      <c r="E724" s="36">
        <f>Меню.!S724</f>
        <v>190</v>
      </c>
      <c r="F724" s="38">
        <f t="shared" si="14"/>
        <v>4702.4999999999991</v>
      </c>
    </row>
    <row r="725" spans="1:6" s="28" customFormat="1" ht="17.25" customHeight="1" x14ac:dyDescent="0.3">
      <c r="A725" s="36">
        <f>Меню.!A725</f>
        <v>32</v>
      </c>
      <c r="B725" s="37" t="str">
        <f>Меню.!B725</f>
        <v xml:space="preserve">Тамат </v>
      </c>
      <c r="C725" s="36" t="str">
        <f>Меню.!C725</f>
        <v>литр</v>
      </c>
      <c r="D725" s="124">
        <f>Меню.!R725</f>
        <v>0.45</v>
      </c>
      <c r="E725" s="36">
        <f>Меню.!S725</f>
        <v>600</v>
      </c>
      <c r="F725" s="38">
        <f t="shared" si="14"/>
        <v>270</v>
      </c>
    </row>
    <row r="726" spans="1:6" s="28" customFormat="1" ht="17.25" customHeight="1" x14ac:dyDescent="0.3">
      <c r="A726" s="36">
        <f>Меню.!A726</f>
        <v>33</v>
      </c>
      <c r="B726" s="37" t="str">
        <f>Меню.!B726</f>
        <v>Тары</v>
      </c>
      <c r="C726" s="36" t="str">
        <f>Меню.!C726</f>
        <v>кг</v>
      </c>
      <c r="D726" s="124">
        <f>Меню.!R726</f>
        <v>0</v>
      </c>
      <c r="E726" s="36">
        <f>Меню.!S726</f>
        <v>220</v>
      </c>
      <c r="F726" s="38">
        <f t="shared" si="14"/>
        <v>0</v>
      </c>
    </row>
    <row r="727" spans="1:6" s="28" customFormat="1" ht="17.25" customHeight="1" x14ac:dyDescent="0.3">
      <c r="A727" s="36">
        <f>Меню.!A727</f>
        <v>34</v>
      </c>
      <c r="B727" s="37" t="str">
        <f>Меню.!B727</f>
        <v xml:space="preserve"> қияр</v>
      </c>
      <c r="C727" s="36" t="str">
        <f>Меню.!C727</f>
        <v>кг</v>
      </c>
      <c r="D727" s="124">
        <f>Меню.!R727</f>
        <v>0</v>
      </c>
      <c r="E727" s="36">
        <f>Меню.!S727</f>
        <v>200</v>
      </c>
      <c r="F727" s="38">
        <f t="shared" si="14"/>
        <v>0</v>
      </c>
    </row>
    <row r="728" spans="1:6" s="28" customFormat="1" ht="17.25" customHeight="1" x14ac:dyDescent="0.3">
      <c r="A728" s="36">
        <f>Меню.!A728</f>
        <v>35</v>
      </c>
      <c r="B728" s="37" t="str">
        <f>Меню.!B728</f>
        <v xml:space="preserve"> қызанақ</v>
      </c>
      <c r="C728" s="36" t="str">
        <f>Меню.!C728</f>
        <v>кг</v>
      </c>
      <c r="D728" s="124">
        <f>Меню.!R728</f>
        <v>1.875</v>
      </c>
      <c r="E728" s="36">
        <f>Меню.!S728</f>
        <v>250</v>
      </c>
      <c r="F728" s="38">
        <f t="shared" si="14"/>
        <v>468.75</v>
      </c>
    </row>
    <row r="729" spans="1:6" s="28" customFormat="1" ht="17.25" customHeight="1" x14ac:dyDescent="0.3">
      <c r="A729" s="36">
        <f>Меню.!A729</f>
        <v>36</v>
      </c>
      <c r="B729" s="37" t="str">
        <f>Меню.!B729</f>
        <v>Тұз</v>
      </c>
      <c r="C729" s="36" t="str">
        <f>Меню.!C729</f>
        <v>кг</v>
      </c>
      <c r="D729" s="124">
        <f>Меню.!R729</f>
        <v>0.52500000000000002</v>
      </c>
      <c r="E729" s="36">
        <f>Меню.!S729</f>
        <v>100</v>
      </c>
      <c r="F729" s="38">
        <f t="shared" si="14"/>
        <v>52.5</v>
      </c>
    </row>
    <row r="730" spans="1:6" s="28" customFormat="1" ht="17.25" customHeight="1" x14ac:dyDescent="0.3">
      <c r="A730" s="36">
        <f>Меню.!A730</f>
        <v>37</v>
      </c>
      <c r="B730" s="37" t="str">
        <f>Меню.!B730</f>
        <v>Ұн</v>
      </c>
      <c r="C730" s="36" t="str">
        <f>Меню.!C730</f>
        <v>кг</v>
      </c>
      <c r="D730" s="124">
        <f>Меню.!R730</f>
        <v>2.6250000000000004</v>
      </c>
      <c r="E730" s="36">
        <f>Меню.!S730</f>
        <v>400</v>
      </c>
      <c r="F730" s="38">
        <f t="shared" si="14"/>
        <v>1050.0000000000002</v>
      </c>
    </row>
    <row r="731" spans="1:6" s="28" customFormat="1" ht="17.25" customHeight="1" x14ac:dyDescent="0.3">
      <c r="A731" s="36">
        <f>Меню.!A731</f>
        <v>38</v>
      </c>
      <c r="B731" s="37" t="str">
        <f>Меню.!B731</f>
        <v>Шәй</v>
      </c>
      <c r="C731" s="36" t="str">
        <f>Меню.!C731</f>
        <v>кг</v>
      </c>
      <c r="D731" s="124">
        <f>Меню.!R731</f>
        <v>0.15</v>
      </c>
      <c r="E731" s="36">
        <f>Меню.!S731</f>
        <v>1000</v>
      </c>
      <c r="F731" s="38">
        <f>D731*E731</f>
        <v>150</v>
      </c>
    </row>
    <row r="732" spans="1:6" s="28" customFormat="1" ht="17.25" customHeight="1" x14ac:dyDescent="0.3">
      <c r="A732" s="31"/>
      <c r="B732" s="39" t="str">
        <f>Меню.!B732</f>
        <v xml:space="preserve">Тамақтың шығымы </v>
      </c>
      <c r="C732" s="31"/>
      <c r="D732" s="125"/>
      <c r="E732" s="40"/>
      <c r="F732" s="40">
        <f>SUM(F694:F731)</f>
        <v>37500</v>
      </c>
    </row>
    <row r="733" spans="1:6" s="28" customFormat="1" ht="17.25" customHeight="1" x14ac:dyDescent="0.3">
      <c r="A733" s="160"/>
      <c r="B733" s="163"/>
      <c r="C733" s="160"/>
      <c r="D733" s="122"/>
      <c r="E733" s="164"/>
      <c r="F733" s="164"/>
    </row>
    <row r="734" spans="1:6" s="28" customFormat="1" ht="17.25" customHeight="1" x14ac:dyDescent="0.3">
      <c r="A734" s="160" t="s">
        <v>198</v>
      </c>
      <c r="B734" s="163"/>
      <c r="C734" s="160"/>
      <c r="D734" s="122"/>
      <c r="E734" s="164"/>
      <c r="F734" s="164"/>
    </row>
    <row r="735" spans="1:6" s="28" customFormat="1" ht="17.25" customHeight="1" x14ac:dyDescent="0.3">
      <c r="A735" s="160"/>
      <c r="B735" s="163"/>
      <c r="C735" s="160"/>
      <c r="D735" s="122"/>
      <c r="E735" s="164"/>
      <c r="F735" s="164"/>
    </row>
    <row r="736" spans="1:6" s="28" customFormat="1" ht="17.25" customHeight="1" x14ac:dyDescent="0.3">
      <c r="A736" s="71"/>
      <c r="B736" s="71"/>
      <c r="C736" s="71"/>
      <c r="D736" s="127"/>
      <c r="E736" s="71"/>
      <c r="F736" s="71"/>
    </row>
    <row r="737" spans="1:8" s="28" customFormat="1" ht="17.25" customHeight="1" x14ac:dyDescent="0.3">
      <c r="A737" s="1"/>
      <c r="B737" s="1"/>
      <c r="C737" s="195" t="s">
        <v>23</v>
      </c>
      <c r="D737" s="195"/>
      <c r="E737" s="1"/>
      <c r="F737" s="1"/>
    </row>
    <row r="738" spans="1:8" s="28" customFormat="1" ht="17.25" customHeight="1" x14ac:dyDescent="0.3">
      <c r="A738" s="1"/>
      <c r="B738" s="1"/>
      <c r="C738" s="64"/>
      <c r="D738" s="121"/>
      <c r="E738" s="1"/>
      <c r="F738" s="1"/>
    </row>
    <row r="739" spans="1:8" s="28" customFormat="1" ht="14.25" customHeight="1" x14ac:dyDescent="0.3">
      <c r="A739" s="196" t="s">
        <v>154</v>
      </c>
      <c r="B739" s="196"/>
      <c r="C739" s="196"/>
      <c r="D739" s="196"/>
      <c r="E739" s="196"/>
      <c r="F739" s="196"/>
      <c r="G739" s="30"/>
    </row>
    <row r="740" spans="1:8" ht="14.25" customHeight="1" x14ac:dyDescent="0.3">
      <c r="A740" s="52" t="s">
        <v>58</v>
      </c>
      <c r="B740" s="52"/>
      <c r="C740" s="112">
        <f>Меню.!D739</f>
        <v>75</v>
      </c>
      <c r="D740" s="197" t="str">
        <f>Меню.!A738</f>
        <v>13.09.2023 жылға берілген азық -түлік</v>
      </c>
      <c r="E740" s="197"/>
      <c r="F740" s="197"/>
      <c r="H740" s="1"/>
    </row>
    <row r="741" spans="1:8" ht="36" customHeight="1" x14ac:dyDescent="0.3">
      <c r="A741" s="31" t="s">
        <v>19</v>
      </c>
      <c r="B741" s="32" t="s">
        <v>27</v>
      </c>
      <c r="C741" s="33" t="s">
        <v>28</v>
      </c>
      <c r="D741" s="123" t="s">
        <v>16</v>
      </c>
      <c r="E741" s="32" t="s">
        <v>17</v>
      </c>
      <c r="F741" s="32" t="s">
        <v>18</v>
      </c>
      <c r="H741" s="1"/>
    </row>
    <row r="742" spans="1:8" s="28" customFormat="1" ht="16.8" x14ac:dyDescent="0.3">
      <c r="A742" s="170">
        <v>1</v>
      </c>
      <c r="B742" s="171">
        <v>2</v>
      </c>
      <c r="C742" s="171">
        <v>3</v>
      </c>
      <c r="D742" s="171">
        <v>4</v>
      </c>
      <c r="E742" s="171">
        <v>5</v>
      </c>
      <c r="F742" s="171">
        <v>6</v>
      </c>
      <c r="G742" s="25"/>
      <c r="H742" s="25"/>
    </row>
    <row r="743" spans="1:8" s="28" customFormat="1" ht="15" customHeight="1" x14ac:dyDescent="0.3">
      <c r="A743" s="36">
        <f>Меню.!A743</f>
        <v>1</v>
      </c>
      <c r="B743" s="37" t="str">
        <f>Меню.!B743</f>
        <v>Айран</v>
      </c>
      <c r="C743" s="36" t="str">
        <f>Меню.!C743</f>
        <v>литр</v>
      </c>
      <c r="D743" s="124">
        <f>Меню.!R743</f>
        <v>0</v>
      </c>
      <c r="E743" s="36">
        <f>Меню.!S743</f>
        <v>250</v>
      </c>
      <c r="F743" s="38">
        <f>D743*E743</f>
        <v>0</v>
      </c>
      <c r="G743" s="52"/>
      <c r="H743" s="52"/>
    </row>
    <row r="744" spans="1:8" s="30" customFormat="1" ht="18" customHeight="1" x14ac:dyDescent="0.3">
      <c r="A744" s="36">
        <f>Меню.!A744</f>
        <v>2</v>
      </c>
      <c r="B744" s="37" t="str">
        <f>Меню.!B744</f>
        <v>Алма</v>
      </c>
      <c r="C744" s="36" t="str">
        <f>Меню.!C744</f>
        <v>кг</v>
      </c>
      <c r="D744" s="124">
        <f>Меню.!R744</f>
        <v>0</v>
      </c>
      <c r="E744" s="36">
        <f>Меню.!S744</f>
        <v>300</v>
      </c>
      <c r="F744" s="38">
        <f t="shared" ref="F744:F779" si="15">D744*E744</f>
        <v>0</v>
      </c>
      <c r="G744" s="67"/>
    </row>
    <row r="745" spans="1:8" s="28" customFormat="1" ht="18" customHeight="1" x14ac:dyDescent="0.3">
      <c r="A745" s="36">
        <f>Меню.!A745</f>
        <v>3</v>
      </c>
      <c r="B745" s="37" t="str">
        <f>Меню.!B745</f>
        <v>Банан</v>
      </c>
      <c r="C745" s="36" t="str">
        <f>Меню.!C745</f>
        <v>шт</v>
      </c>
      <c r="D745" s="124">
        <f>Меню.!R745</f>
        <v>0</v>
      </c>
      <c r="E745" s="36">
        <f>Меню.!S745</f>
        <v>90</v>
      </c>
      <c r="F745" s="38">
        <f t="shared" si="15"/>
        <v>0</v>
      </c>
      <c r="G745" s="30"/>
    </row>
    <row r="746" spans="1:8" s="28" customFormat="1" ht="17.25" customHeight="1" x14ac:dyDescent="0.3">
      <c r="A746" s="36">
        <f>Меню.!A746</f>
        <v>4</v>
      </c>
      <c r="B746" s="37" t="str">
        <f>Меню.!B746</f>
        <v>Булочка кекс</v>
      </c>
      <c r="C746" s="36" t="str">
        <f>Меню.!C746</f>
        <v>шт</v>
      </c>
      <c r="D746" s="124">
        <f>Меню.!R746</f>
        <v>0</v>
      </c>
      <c r="E746" s="36">
        <f>Меню.!S746</f>
        <v>60</v>
      </c>
      <c r="F746" s="38">
        <f t="shared" si="15"/>
        <v>0</v>
      </c>
    </row>
    <row r="747" spans="1:8" s="28" customFormat="1" ht="17.25" customHeight="1" x14ac:dyDescent="0.3">
      <c r="A747" s="36">
        <f>Меню.!A747</f>
        <v>5</v>
      </c>
      <c r="B747" s="37" t="str">
        <f>Меню.!B747</f>
        <v>Витамин</v>
      </c>
      <c r="C747" s="36" t="str">
        <f>Меню.!C747</f>
        <v>шт</v>
      </c>
      <c r="D747" s="124">
        <f>Меню.!R747</f>
        <v>0</v>
      </c>
      <c r="E747" s="36">
        <f>Меню.!S747</f>
        <v>25</v>
      </c>
      <c r="F747" s="38">
        <f t="shared" si="15"/>
        <v>0</v>
      </c>
    </row>
    <row r="748" spans="1:8" s="28" customFormat="1" ht="17.25" customHeight="1" x14ac:dyDescent="0.3">
      <c r="A748" s="36">
        <f>Меню.!A748</f>
        <v>6</v>
      </c>
      <c r="B748" s="37" t="str">
        <f>Меню.!B748</f>
        <v>Гарох</v>
      </c>
      <c r="C748" s="36" t="str">
        <f>Меню.!C748</f>
        <v>кг</v>
      </c>
      <c r="D748" s="124">
        <f>Меню.!R748</f>
        <v>0</v>
      </c>
      <c r="E748" s="36">
        <f>Меню.!S748</f>
        <v>160</v>
      </c>
      <c r="F748" s="38">
        <f t="shared" si="15"/>
        <v>0</v>
      </c>
    </row>
    <row r="749" spans="1:8" s="28" customFormat="1" ht="17.25" customHeight="1" x14ac:dyDescent="0.3">
      <c r="A749" s="36">
        <f>Меню.!A749</f>
        <v>7</v>
      </c>
      <c r="B749" s="37" t="str">
        <f>Меню.!B749</f>
        <v>Гречка</v>
      </c>
      <c r="C749" s="36" t="str">
        <f>Меню.!C749</f>
        <v>кг</v>
      </c>
      <c r="D749" s="124">
        <f>Меню.!R749</f>
        <v>1.5</v>
      </c>
      <c r="E749" s="36">
        <f>Меню.!S749</f>
        <v>370</v>
      </c>
      <c r="F749" s="38">
        <f t="shared" si="15"/>
        <v>555</v>
      </c>
    </row>
    <row r="750" spans="1:8" s="28" customFormat="1" ht="17.25" customHeight="1" x14ac:dyDescent="0.3">
      <c r="A750" s="36">
        <f>Меню.!A750</f>
        <v>8</v>
      </c>
      <c r="B750" s="37" t="str">
        <f>Меню.!B750</f>
        <v>Ет</v>
      </c>
      <c r="C750" s="36" t="str">
        <f>Меню.!C750</f>
        <v>кг</v>
      </c>
      <c r="D750" s="124">
        <f>Меню.!R750</f>
        <v>7.875</v>
      </c>
      <c r="E750" s="36">
        <f>Меню.!S750</f>
        <v>2600</v>
      </c>
      <c r="F750" s="38">
        <f t="shared" si="15"/>
        <v>20475</v>
      </c>
    </row>
    <row r="751" spans="1:8" s="28" customFormat="1" ht="17.25" customHeight="1" x14ac:dyDescent="0.3">
      <c r="A751" s="36">
        <f>Меню.!A751</f>
        <v>9</v>
      </c>
      <c r="B751" s="37" t="str">
        <f>Меню.!B751</f>
        <v>Жүзім</v>
      </c>
      <c r="C751" s="36" t="str">
        <f>Меню.!C751</f>
        <v>кг</v>
      </c>
      <c r="D751" s="124">
        <f>Меню.!R751</f>
        <v>0</v>
      </c>
      <c r="E751" s="36">
        <f>Меню.!S751</f>
        <v>500</v>
      </c>
      <c r="F751" s="38">
        <f t="shared" si="15"/>
        <v>0</v>
      </c>
    </row>
    <row r="752" spans="1:8" s="28" customFormat="1" ht="17.25" customHeight="1" x14ac:dyDescent="0.3">
      <c r="A752" s="36">
        <f>Меню.!A752</f>
        <v>10</v>
      </c>
      <c r="B752" s="37" t="str">
        <f>Меню.!B752</f>
        <v>Жұмыртқа</v>
      </c>
      <c r="C752" s="36" t="str">
        <f>Меню.!C752</f>
        <v>шт</v>
      </c>
      <c r="D752" s="124">
        <f>Меню.!R752</f>
        <v>1.5</v>
      </c>
      <c r="E752" s="36">
        <f>Меню.!S752</f>
        <v>55</v>
      </c>
      <c r="F752" s="38">
        <f t="shared" si="15"/>
        <v>82.5</v>
      </c>
    </row>
    <row r="753" spans="1:6" s="28" customFormat="1" ht="17.25" customHeight="1" x14ac:dyDescent="0.3">
      <c r="A753" s="36">
        <f>Меню.!A753</f>
        <v>11</v>
      </c>
      <c r="B753" s="37" t="str">
        <f>Меню.!B753</f>
        <v>Какао</v>
      </c>
      <c r="C753" s="36" t="str">
        <f>Меню.!C753</f>
        <v>кг</v>
      </c>
      <c r="D753" s="124">
        <f>Меню.!R753</f>
        <v>0</v>
      </c>
      <c r="E753" s="36">
        <f>Меню.!S753</f>
        <v>1500</v>
      </c>
      <c r="F753" s="38">
        <f t="shared" si="15"/>
        <v>0</v>
      </c>
    </row>
    <row r="754" spans="1:6" s="28" customFormat="1" ht="17.25" customHeight="1" x14ac:dyDescent="0.3">
      <c r="A754" s="36">
        <f>Меню.!A754</f>
        <v>12</v>
      </c>
      <c r="B754" s="37" t="str">
        <f>Меню.!B754</f>
        <v>Картоп</v>
      </c>
      <c r="C754" s="36" t="str">
        <f>Меню.!C754</f>
        <v>кг</v>
      </c>
      <c r="D754" s="124">
        <f>Меню.!R754</f>
        <v>7.5</v>
      </c>
      <c r="E754" s="36">
        <f>Меню.!S754</f>
        <v>155</v>
      </c>
      <c r="F754" s="38">
        <f t="shared" si="15"/>
        <v>1162.5</v>
      </c>
    </row>
    <row r="755" spans="1:6" s="28" customFormat="1" ht="17.25" customHeight="1" x14ac:dyDescent="0.3">
      <c r="A755" s="36">
        <f>Меню.!A755</f>
        <v>13</v>
      </c>
      <c r="B755" s="37" t="str">
        <f>Меню.!B755</f>
        <v>Кәмпіт</v>
      </c>
      <c r="C755" s="36" t="str">
        <f>Меню.!C755</f>
        <v>кг</v>
      </c>
      <c r="D755" s="124">
        <f>Меню.!R755</f>
        <v>0</v>
      </c>
      <c r="E755" s="36">
        <f>Меню.!S755</f>
        <v>750</v>
      </c>
      <c r="F755" s="38">
        <f t="shared" si="15"/>
        <v>0</v>
      </c>
    </row>
    <row r="756" spans="1:6" s="28" customFormat="1" ht="17.25" customHeight="1" x14ac:dyDescent="0.3">
      <c r="A756" s="36">
        <f>Меню.!A756</f>
        <v>14</v>
      </c>
      <c r="B756" s="37" t="str">
        <f>Меню.!B756</f>
        <v xml:space="preserve">Курпалар </v>
      </c>
      <c r="C756" s="36" t="str">
        <f>Меню.!C756</f>
        <v>кг</v>
      </c>
      <c r="D756" s="124">
        <f>Меню.!R756</f>
        <v>0</v>
      </c>
      <c r="E756" s="36">
        <f>Меню.!S756</f>
        <v>100</v>
      </c>
      <c r="F756" s="38">
        <f t="shared" si="15"/>
        <v>0</v>
      </c>
    </row>
    <row r="757" spans="1:6" s="28" customFormat="1" ht="17.25" customHeight="1" x14ac:dyDescent="0.3">
      <c r="A757" s="36">
        <f>Меню.!A757</f>
        <v>15</v>
      </c>
      <c r="B757" s="37" t="str">
        <f>Меню.!B757</f>
        <v>Күріш</v>
      </c>
      <c r="C757" s="36" t="str">
        <f>Меню.!C757</f>
        <v>кг</v>
      </c>
      <c r="D757" s="124">
        <f>Меню.!R757</f>
        <v>1.5</v>
      </c>
      <c r="E757" s="36">
        <f>Меню.!S757</f>
        <v>600</v>
      </c>
      <c r="F757" s="38">
        <f t="shared" si="15"/>
        <v>900</v>
      </c>
    </row>
    <row r="758" spans="1:6" s="28" customFormat="1" ht="17.25" customHeight="1" x14ac:dyDescent="0.3">
      <c r="A758" s="36">
        <f>Меню.!A758</f>
        <v>16</v>
      </c>
      <c r="B758" s="37" t="str">
        <f>Меню.!B758</f>
        <v>Қарбыз</v>
      </c>
      <c r="C758" s="36" t="str">
        <f>Меню.!C758</f>
        <v>кг</v>
      </c>
      <c r="D758" s="124">
        <f>Меню.!R758</f>
        <v>0</v>
      </c>
      <c r="E758" s="36">
        <f>Меню.!S758</f>
        <v>50</v>
      </c>
      <c r="F758" s="38">
        <f t="shared" si="15"/>
        <v>0</v>
      </c>
    </row>
    <row r="759" spans="1:6" s="28" customFormat="1" ht="17.25" customHeight="1" x14ac:dyDescent="0.3">
      <c r="A759" s="36">
        <f>Меню.!A759</f>
        <v>17</v>
      </c>
      <c r="B759" s="37" t="str">
        <f>Меню.!B759</f>
        <v>Қурғақ жеміс</v>
      </c>
      <c r="C759" s="36" t="str">
        <f>Меню.!C759</f>
        <v>кг</v>
      </c>
      <c r="D759" s="124">
        <f>Меню.!R759</f>
        <v>3</v>
      </c>
      <c r="E759" s="36">
        <f>Меню.!S759</f>
        <v>500</v>
      </c>
      <c r="F759" s="38">
        <f t="shared" si="15"/>
        <v>1500</v>
      </c>
    </row>
    <row r="760" spans="1:6" s="28" customFormat="1" ht="17.25" customHeight="1" x14ac:dyDescent="0.3">
      <c r="A760" s="36">
        <f>Меню.!A760</f>
        <v>18</v>
      </c>
      <c r="B760" s="37" t="str">
        <f>Меню.!B760</f>
        <v>Құм шекер</v>
      </c>
      <c r="C760" s="36" t="str">
        <f>Меню.!C760</f>
        <v>кг</v>
      </c>
      <c r="D760" s="124">
        <f>Меню.!R760</f>
        <v>2.0250000000000004</v>
      </c>
      <c r="E760" s="36">
        <f>Меню.!S760</f>
        <v>450</v>
      </c>
      <c r="F760" s="38">
        <f t="shared" si="15"/>
        <v>911.25000000000011</v>
      </c>
    </row>
    <row r="761" spans="1:6" s="28" customFormat="1" ht="17.25" customHeight="1" x14ac:dyDescent="0.3">
      <c r="A761" s="36">
        <f>Меню.!A761</f>
        <v>19</v>
      </c>
      <c r="B761" s="37" t="str">
        <f>Меню.!B761</f>
        <v>Қырыққабат</v>
      </c>
      <c r="C761" s="36" t="str">
        <f>Меню.!C761</f>
        <v>кг</v>
      </c>
      <c r="D761" s="124">
        <f>Меню.!R761</f>
        <v>0</v>
      </c>
      <c r="E761" s="36">
        <f>Меню.!S761</f>
        <v>300</v>
      </c>
      <c r="F761" s="38">
        <f t="shared" si="15"/>
        <v>0</v>
      </c>
    </row>
    <row r="762" spans="1:6" s="28" customFormat="1" ht="17.25" customHeight="1" x14ac:dyDescent="0.3">
      <c r="A762" s="36">
        <f>Меню.!A762</f>
        <v>20</v>
      </c>
      <c r="B762" s="37" t="str">
        <f>Меню.!B762</f>
        <v>Ловия</v>
      </c>
      <c r="C762" s="36" t="str">
        <f>Меню.!C762</f>
        <v>кг</v>
      </c>
      <c r="D762" s="124">
        <f>Меню.!R762</f>
        <v>0</v>
      </c>
      <c r="E762" s="36">
        <f>Меню.!S762</f>
        <v>200</v>
      </c>
      <c r="F762" s="38">
        <f t="shared" si="15"/>
        <v>0</v>
      </c>
    </row>
    <row r="763" spans="1:6" s="28" customFormat="1" ht="17.25" customHeight="1" x14ac:dyDescent="0.3">
      <c r="A763" s="36">
        <f>Меню.!A763</f>
        <v>21</v>
      </c>
      <c r="B763" s="37" t="str">
        <f>Меню.!B763</f>
        <v>Макарон</v>
      </c>
      <c r="C763" s="36" t="str">
        <f>Меню.!C763</f>
        <v>кг</v>
      </c>
      <c r="D763" s="124">
        <f>Меню.!R763</f>
        <v>0</v>
      </c>
      <c r="E763" s="36">
        <f>Меню.!S763</f>
        <v>225</v>
      </c>
      <c r="F763" s="38">
        <f t="shared" si="15"/>
        <v>0</v>
      </c>
    </row>
    <row r="764" spans="1:6" s="28" customFormat="1" ht="17.25" customHeight="1" x14ac:dyDescent="0.3">
      <c r="A764" s="36">
        <f>Меню.!A764</f>
        <v>22</v>
      </c>
      <c r="B764" s="37" t="str">
        <f>Меню.!B764</f>
        <v>Маш</v>
      </c>
      <c r="C764" s="36" t="str">
        <f>Меню.!C764</f>
        <v>кг</v>
      </c>
      <c r="D764" s="124">
        <f>Меню.!R764</f>
        <v>0</v>
      </c>
      <c r="E764" s="36">
        <f>Меню.!S764</f>
        <v>400</v>
      </c>
      <c r="F764" s="38">
        <f t="shared" si="15"/>
        <v>0</v>
      </c>
    </row>
    <row r="765" spans="1:6" s="28" customFormat="1" ht="17.25" customHeight="1" x14ac:dyDescent="0.3">
      <c r="A765" s="36">
        <f>Меню.!A765</f>
        <v>23</v>
      </c>
      <c r="B765" s="37" t="str">
        <f>Меню.!B765</f>
        <v>Нан</v>
      </c>
      <c r="C765" s="36" t="str">
        <f>Меню.!C765</f>
        <v>кг</v>
      </c>
      <c r="D765" s="124">
        <f>Меню.!R765</f>
        <v>8.25</v>
      </c>
      <c r="E765" s="36">
        <f>Меню.!S765</f>
        <v>95</v>
      </c>
      <c r="F765" s="38">
        <f t="shared" si="15"/>
        <v>783.75</v>
      </c>
    </row>
    <row r="766" spans="1:6" s="28" customFormat="1" ht="17.25" customHeight="1" x14ac:dyDescent="0.3">
      <c r="A766" s="36">
        <f>Меню.!A766</f>
        <v>24</v>
      </c>
      <c r="B766" s="37" t="str">
        <f>Меню.!B766</f>
        <v>Өсімдік май</v>
      </c>
      <c r="C766" s="36" t="str">
        <f>Меню.!C766</f>
        <v>литр</v>
      </c>
      <c r="D766" s="124">
        <f>Меню.!R766</f>
        <v>0.9</v>
      </c>
      <c r="E766" s="36">
        <f>Меню.!S766</f>
        <v>520</v>
      </c>
      <c r="F766" s="38">
        <f t="shared" si="15"/>
        <v>468</v>
      </c>
    </row>
    <row r="767" spans="1:6" s="28" customFormat="1" ht="17.25" customHeight="1" x14ac:dyDescent="0.3">
      <c r="A767" s="36">
        <f>Меню.!A767</f>
        <v>25</v>
      </c>
      <c r="B767" s="37" t="str">
        <f>Меню.!B767</f>
        <v>Перловка</v>
      </c>
      <c r="C767" s="36" t="str">
        <f>Меню.!C767</f>
        <v>кг</v>
      </c>
      <c r="D767" s="124">
        <f>Меню.!R767</f>
        <v>0</v>
      </c>
      <c r="E767" s="36">
        <f>Меню.!S767</f>
        <v>160</v>
      </c>
      <c r="F767" s="38">
        <f t="shared" si="15"/>
        <v>0</v>
      </c>
    </row>
    <row r="768" spans="1:6" s="28" customFormat="1" ht="17.25" customHeight="1" x14ac:dyDescent="0.3">
      <c r="A768" s="36">
        <f>Меню.!A768</f>
        <v>26</v>
      </c>
      <c r="B768" s="37" t="str">
        <f>Меню.!B768</f>
        <v>Пияз</v>
      </c>
      <c r="C768" s="36" t="str">
        <f>Меню.!C768</f>
        <v>кг</v>
      </c>
      <c r="D768" s="124">
        <f>Меню.!R768</f>
        <v>2.25</v>
      </c>
      <c r="E768" s="36">
        <f>Меню.!S768</f>
        <v>100</v>
      </c>
      <c r="F768" s="38">
        <f t="shared" si="15"/>
        <v>225</v>
      </c>
    </row>
    <row r="769" spans="1:6" s="28" customFormat="1" ht="17.25" customHeight="1" x14ac:dyDescent="0.3">
      <c r="A769" s="36">
        <f>Меню.!A769</f>
        <v>27</v>
      </c>
      <c r="B769" s="37" t="str">
        <f>Меню.!B769</f>
        <v>Пішіне</v>
      </c>
      <c r="C769" s="36" t="str">
        <f>Меню.!C769</f>
        <v>кг</v>
      </c>
      <c r="D769" s="124">
        <f>Меню.!R769</f>
        <v>0</v>
      </c>
      <c r="E769" s="36">
        <f>Меню.!S769</f>
        <v>500</v>
      </c>
      <c r="F769" s="38">
        <f t="shared" si="15"/>
        <v>0</v>
      </c>
    </row>
    <row r="770" spans="1:6" s="28" customFormat="1" ht="17.25" customHeight="1" x14ac:dyDescent="0.3">
      <c r="A770" s="36">
        <f>Меню.!A770</f>
        <v>28</v>
      </c>
      <c r="B770" s="37" t="str">
        <f>Меню.!B770</f>
        <v xml:space="preserve">Сары май </v>
      </c>
      <c r="C770" s="36" t="str">
        <f>Меню.!C770</f>
        <v>кг</v>
      </c>
      <c r="D770" s="124">
        <f>Меню.!R770</f>
        <v>2.1749999999999998</v>
      </c>
      <c r="E770" s="36">
        <f>Меню.!S770</f>
        <v>1000</v>
      </c>
      <c r="F770" s="38">
        <f t="shared" si="15"/>
        <v>2175</v>
      </c>
    </row>
    <row r="771" spans="1:6" s="28" customFormat="1" ht="17.25" customHeight="1" x14ac:dyDescent="0.3">
      <c r="A771" s="36">
        <f>Меню.!A771</f>
        <v>29</v>
      </c>
      <c r="B771" s="37" t="str">
        <f>Меню.!B771</f>
        <v>Сасиска</v>
      </c>
      <c r="C771" s="36" t="str">
        <f>Меню.!C771</f>
        <v>шт</v>
      </c>
      <c r="D771" s="124">
        <f>Меню.!R771</f>
        <v>0</v>
      </c>
      <c r="E771" s="36">
        <f>Меню.!S771</f>
        <v>35</v>
      </c>
      <c r="F771" s="38">
        <f t="shared" si="15"/>
        <v>0</v>
      </c>
    </row>
    <row r="772" spans="1:6" s="28" customFormat="1" ht="17.25" customHeight="1" x14ac:dyDescent="0.3">
      <c r="A772" s="36">
        <f>Меню.!A772</f>
        <v>30</v>
      </c>
      <c r="B772" s="37" t="str">
        <f>Меню.!B772</f>
        <v>Сәбіз</v>
      </c>
      <c r="C772" s="36" t="str">
        <f>Меню.!C772</f>
        <v>кг</v>
      </c>
      <c r="D772" s="124">
        <f>Меню.!R772</f>
        <v>2.6250000000000004</v>
      </c>
      <c r="E772" s="36">
        <f>Меню.!S772</f>
        <v>200</v>
      </c>
      <c r="F772" s="38">
        <f t="shared" si="15"/>
        <v>525.00000000000011</v>
      </c>
    </row>
    <row r="773" spans="1:6" s="28" customFormat="1" ht="17.25" customHeight="1" x14ac:dyDescent="0.3">
      <c r="A773" s="36">
        <f>Меню.!A773</f>
        <v>31</v>
      </c>
      <c r="B773" s="37" t="str">
        <f>Меню.!B773</f>
        <v>Сүт</v>
      </c>
      <c r="C773" s="36" t="str">
        <f>Меню.!C773</f>
        <v>литр</v>
      </c>
      <c r="D773" s="124">
        <f>Меню.!R773</f>
        <v>23.625000000000004</v>
      </c>
      <c r="E773" s="36">
        <f>Меню.!S773</f>
        <v>190</v>
      </c>
      <c r="F773" s="38">
        <f t="shared" si="15"/>
        <v>4488.7500000000009</v>
      </c>
    </row>
    <row r="774" spans="1:6" s="28" customFormat="1" ht="17.25" customHeight="1" x14ac:dyDescent="0.3">
      <c r="A774" s="36">
        <f>Меню.!A774</f>
        <v>32</v>
      </c>
      <c r="B774" s="37" t="str">
        <f>Меню.!B774</f>
        <v xml:space="preserve">Тамат </v>
      </c>
      <c r="C774" s="36" t="str">
        <f>Меню.!C774</f>
        <v>литр</v>
      </c>
      <c r="D774" s="124">
        <f>Меню.!R774</f>
        <v>0.45</v>
      </c>
      <c r="E774" s="36">
        <f>Меню.!S774</f>
        <v>600</v>
      </c>
      <c r="F774" s="38">
        <f t="shared" si="15"/>
        <v>270</v>
      </c>
    </row>
    <row r="775" spans="1:6" s="28" customFormat="1" ht="17.25" customHeight="1" x14ac:dyDescent="0.3">
      <c r="A775" s="36">
        <f>Меню.!A775</f>
        <v>33</v>
      </c>
      <c r="B775" s="37" t="str">
        <f>Меню.!B775</f>
        <v>Тары</v>
      </c>
      <c r="C775" s="36" t="str">
        <f>Меню.!C775</f>
        <v>кг</v>
      </c>
      <c r="D775" s="124">
        <f>Меню.!R775</f>
        <v>2.25</v>
      </c>
      <c r="E775" s="36">
        <f>Меню.!S775</f>
        <v>400</v>
      </c>
      <c r="F775" s="38">
        <f t="shared" si="15"/>
        <v>900</v>
      </c>
    </row>
    <row r="776" spans="1:6" s="28" customFormat="1" ht="17.25" customHeight="1" x14ac:dyDescent="0.3">
      <c r="A776" s="36">
        <f>Меню.!A776</f>
        <v>34</v>
      </c>
      <c r="B776" s="37" t="str">
        <f>Меню.!B776</f>
        <v xml:space="preserve"> қияр</v>
      </c>
      <c r="C776" s="36" t="str">
        <f>Меню.!C776</f>
        <v>кг</v>
      </c>
      <c r="D776" s="124">
        <f>Меню.!R776</f>
        <v>0</v>
      </c>
      <c r="E776" s="36">
        <f>Меню.!S776</f>
        <v>200</v>
      </c>
      <c r="F776" s="38">
        <f t="shared" si="15"/>
        <v>0</v>
      </c>
    </row>
    <row r="777" spans="1:6" s="28" customFormat="1" ht="17.25" customHeight="1" x14ac:dyDescent="0.3">
      <c r="A777" s="36">
        <f>Меню.!A777</f>
        <v>35</v>
      </c>
      <c r="B777" s="37" t="str">
        <f>Меню.!B777</f>
        <v xml:space="preserve"> қызанақ</v>
      </c>
      <c r="C777" s="36" t="str">
        <f>Меню.!C777</f>
        <v>кг</v>
      </c>
      <c r="D777" s="124">
        <f>Меню.!R777</f>
        <v>0</v>
      </c>
      <c r="E777" s="36">
        <f>Меню.!S777</f>
        <v>250</v>
      </c>
      <c r="F777" s="38">
        <f t="shared" si="15"/>
        <v>0</v>
      </c>
    </row>
    <row r="778" spans="1:6" s="28" customFormat="1" ht="17.25" customHeight="1" x14ac:dyDescent="0.3">
      <c r="A778" s="36">
        <f>Меню.!A778</f>
        <v>36</v>
      </c>
      <c r="B778" s="37" t="str">
        <f>Меню.!B778</f>
        <v>Тұз</v>
      </c>
      <c r="C778" s="36" t="str">
        <f>Меню.!C778</f>
        <v>кг</v>
      </c>
      <c r="D778" s="124">
        <f>Меню.!R778</f>
        <v>0.52500000000000002</v>
      </c>
      <c r="E778" s="36">
        <f>Меню.!S778</f>
        <v>100</v>
      </c>
      <c r="F778" s="38">
        <f t="shared" si="15"/>
        <v>52.5</v>
      </c>
    </row>
    <row r="779" spans="1:6" s="28" customFormat="1" ht="17.25" customHeight="1" x14ac:dyDescent="0.3">
      <c r="A779" s="36">
        <f>Меню.!A779</f>
        <v>37</v>
      </c>
      <c r="B779" s="37" t="str">
        <f>Меню.!B779</f>
        <v>Ұн</v>
      </c>
      <c r="C779" s="36" t="str">
        <f>Меню.!C779</f>
        <v>кг</v>
      </c>
      <c r="D779" s="124">
        <f>Меню.!R779</f>
        <v>4.875</v>
      </c>
      <c r="E779" s="36">
        <f>Меню.!S779</f>
        <v>400</v>
      </c>
      <c r="F779" s="38">
        <f t="shared" si="15"/>
        <v>1950</v>
      </c>
    </row>
    <row r="780" spans="1:6" s="28" customFormat="1" ht="17.25" customHeight="1" x14ac:dyDescent="0.3">
      <c r="A780" s="36">
        <f>Меню.!A780</f>
        <v>38</v>
      </c>
      <c r="B780" s="37" t="str">
        <f>Меню.!B780</f>
        <v>Шәй</v>
      </c>
      <c r="C780" s="36" t="str">
        <f>Меню.!C780</f>
        <v>кг</v>
      </c>
      <c r="D780" s="124">
        <f>Меню.!R780</f>
        <v>7.4999999999999997E-2</v>
      </c>
      <c r="E780" s="36">
        <f>Меню.!S780</f>
        <v>1000</v>
      </c>
      <c r="F780" s="38">
        <f>D780*E780</f>
        <v>75</v>
      </c>
    </row>
    <row r="781" spans="1:6" s="28" customFormat="1" ht="17.25" customHeight="1" x14ac:dyDescent="0.3">
      <c r="A781" s="31"/>
      <c r="B781" s="39" t="str">
        <f>Меню.!B781</f>
        <v xml:space="preserve">Тамақтың шығымы </v>
      </c>
      <c r="C781" s="31"/>
      <c r="D781" s="125"/>
      <c r="E781" s="40"/>
      <c r="F781" s="40">
        <f>SUM(F743:F780)</f>
        <v>37499.25</v>
      </c>
    </row>
    <row r="782" spans="1:6" s="28" customFormat="1" ht="17.25" customHeight="1" x14ac:dyDescent="0.3">
      <c r="A782" s="160"/>
      <c r="B782" s="163"/>
      <c r="C782" s="160"/>
      <c r="D782" s="122"/>
      <c r="E782" s="164"/>
      <c r="F782" s="164"/>
    </row>
    <row r="783" spans="1:6" s="28" customFormat="1" ht="17.25" customHeight="1" x14ac:dyDescent="0.3">
      <c r="A783" s="160" t="s">
        <v>199</v>
      </c>
      <c r="B783" s="163"/>
      <c r="C783" s="160"/>
      <c r="D783" s="122"/>
      <c r="E783" s="164"/>
      <c r="F783" s="164"/>
    </row>
    <row r="784" spans="1:6" s="28" customFormat="1" ht="17.25" customHeight="1" x14ac:dyDescent="0.3">
      <c r="A784" s="160"/>
      <c r="B784" s="163"/>
      <c r="C784" s="160"/>
      <c r="D784" s="122"/>
      <c r="E784" s="164"/>
      <c r="F784" s="164"/>
    </row>
    <row r="785" spans="1:8" s="28" customFormat="1" ht="17.25" customHeight="1" x14ac:dyDescent="0.3">
      <c r="A785" s="71"/>
      <c r="B785" s="71"/>
      <c r="C785" s="71"/>
      <c r="D785" s="127"/>
      <c r="E785" s="71"/>
      <c r="F785" s="71"/>
    </row>
    <row r="786" spans="1:8" s="28" customFormat="1" ht="17.25" customHeight="1" x14ac:dyDescent="0.3">
      <c r="A786" s="1"/>
      <c r="B786" s="1"/>
      <c r="C786" s="195" t="s">
        <v>23</v>
      </c>
      <c r="D786" s="195"/>
      <c r="E786" s="1"/>
      <c r="F786" s="1"/>
    </row>
    <row r="787" spans="1:8" s="28" customFormat="1" ht="8.25" customHeight="1" x14ac:dyDescent="0.3">
      <c r="A787" s="1"/>
      <c r="B787" s="1"/>
      <c r="C787" s="64"/>
      <c r="D787" s="121"/>
      <c r="E787" s="1"/>
      <c r="F787" s="1"/>
    </row>
    <row r="788" spans="1:8" s="28" customFormat="1" ht="13.5" customHeight="1" x14ac:dyDescent="0.3">
      <c r="A788" s="196" t="s">
        <v>147</v>
      </c>
      <c r="B788" s="196"/>
      <c r="C788" s="196"/>
      <c r="D788" s="196"/>
      <c r="E788" s="196"/>
      <c r="F788" s="196"/>
      <c r="G788" s="30"/>
    </row>
    <row r="789" spans="1:8" ht="14.25" customHeight="1" x14ac:dyDescent="0.3">
      <c r="A789" s="52" t="s">
        <v>58</v>
      </c>
      <c r="B789" s="52"/>
      <c r="C789" s="112">
        <f>Меню.!D788</f>
        <v>75</v>
      </c>
      <c r="D789" s="197" t="str">
        <f>Меню.!A787</f>
        <v>14.09.2023 жылға берілген азық- түлік</v>
      </c>
      <c r="E789" s="197"/>
      <c r="F789" s="197"/>
      <c r="H789" s="1"/>
    </row>
    <row r="790" spans="1:8" ht="32.25" customHeight="1" x14ac:dyDescent="0.3">
      <c r="A790" s="31" t="s">
        <v>19</v>
      </c>
      <c r="B790" s="32" t="s">
        <v>27</v>
      </c>
      <c r="C790" s="33" t="s">
        <v>28</v>
      </c>
      <c r="D790" s="123" t="s">
        <v>16</v>
      </c>
      <c r="E790" s="32" t="s">
        <v>17</v>
      </c>
      <c r="F790" s="32" t="s">
        <v>18</v>
      </c>
      <c r="H790" s="1"/>
    </row>
    <row r="791" spans="1:8" s="28" customFormat="1" ht="16.8" x14ac:dyDescent="0.3">
      <c r="A791" s="170">
        <v>1</v>
      </c>
      <c r="B791" s="171">
        <v>2</v>
      </c>
      <c r="C791" s="171">
        <v>3</v>
      </c>
      <c r="D791" s="171">
        <v>4</v>
      </c>
      <c r="E791" s="171">
        <v>5</v>
      </c>
      <c r="F791" s="171">
        <v>6</v>
      </c>
      <c r="G791" s="25"/>
      <c r="H791" s="25"/>
    </row>
    <row r="792" spans="1:8" s="28" customFormat="1" ht="15" customHeight="1" x14ac:dyDescent="0.3">
      <c r="A792" s="36">
        <f>Меню.!A792</f>
        <v>1</v>
      </c>
      <c r="B792" s="37" t="str">
        <f>Меню.!B792</f>
        <v>Айран</v>
      </c>
      <c r="C792" s="36" t="str">
        <f>Меню.!C792</f>
        <v>литр</v>
      </c>
      <c r="D792" s="124">
        <f>Меню.!R792</f>
        <v>0</v>
      </c>
      <c r="E792" s="36">
        <f>Меню.!S792</f>
        <v>150</v>
      </c>
      <c r="F792" s="38">
        <f>D792*E792</f>
        <v>0</v>
      </c>
      <c r="G792" s="52"/>
      <c r="H792" s="52"/>
    </row>
    <row r="793" spans="1:8" s="30" customFormat="1" ht="18.75" customHeight="1" x14ac:dyDescent="0.3">
      <c r="A793" s="36">
        <f>Меню.!A793</f>
        <v>2</v>
      </c>
      <c r="B793" s="37" t="str">
        <f>Меню.!B793</f>
        <v>Алма</v>
      </c>
      <c r="C793" s="36" t="str">
        <f>Меню.!C793</f>
        <v>кг</v>
      </c>
      <c r="D793" s="124">
        <f>Меню.!R793</f>
        <v>0</v>
      </c>
      <c r="E793" s="36">
        <f>Меню.!S793</f>
        <v>300</v>
      </c>
      <c r="F793" s="38">
        <f t="shared" ref="F793:F828" si="16">D793*E793</f>
        <v>0</v>
      </c>
      <c r="G793" s="67"/>
    </row>
    <row r="794" spans="1:8" s="28" customFormat="1" ht="18" customHeight="1" x14ac:dyDescent="0.3">
      <c r="A794" s="36">
        <f>Меню.!A794</f>
        <v>3</v>
      </c>
      <c r="B794" s="37" t="str">
        <f>Меню.!B794</f>
        <v>Банан</v>
      </c>
      <c r="C794" s="36" t="str">
        <f>Меню.!C794</f>
        <v>шт</v>
      </c>
      <c r="D794" s="124">
        <f>Меню.!R794</f>
        <v>0</v>
      </c>
      <c r="E794" s="36">
        <f>Меню.!S794</f>
        <v>90</v>
      </c>
      <c r="F794" s="38">
        <f t="shared" si="16"/>
        <v>0</v>
      </c>
      <c r="G794" s="30"/>
    </row>
    <row r="795" spans="1:8" s="28" customFormat="1" ht="17.25" customHeight="1" x14ac:dyDescent="0.3">
      <c r="A795" s="36">
        <f>Меню.!A795</f>
        <v>4</v>
      </c>
      <c r="B795" s="37" t="str">
        <f>Меню.!B795</f>
        <v>Булочка пирог</v>
      </c>
      <c r="C795" s="36" t="str">
        <f>Меню.!C795</f>
        <v>шт</v>
      </c>
      <c r="D795" s="124">
        <f>Меню.!R795</f>
        <v>0</v>
      </c>
      <c r="E795" s="36">
        <f>Меню.!S795</f>
        <v>150</v>
      </c>
      <c r="F795" s="38">
        <f t="shared" si="16"/>
        <v>0</v>
      </c>
    </row>
    <row r="796" spans="1:8" s="28" customFormat="1" ht="17.25" customHeight="1" x14ac:dyDescent="0.3">
      <c r="A796" s="36">
        <f>Меню.!A796</f>
        <v>5</v>
      </c>
      <c r="B796" s="37" t="str">
        <f>Меню.!B796</f>
        <v>Витамин</v>
      </c>
      <c r="C796" s="36" t="str">
        <f>Меню.!C796</f>
        <v>шт</v>
      </c>
      <c r="D796" s="124">
        <f>Меню.!R796</f>
        <v>0</v>
      </c>
      <c r="E796" s="36">
        <f>Меню.!S796</f>
        <v>25</v>
      </c>
      <c r="F796" s="38">
        <f t="shared" si="16"/>
        <v>0</v>
      </c>
    </row>
    <row r="797" spans="1:8" s="28" customFormat="1" ht="17.25" customHeight="1" x14ac:dyDescent="0.3">
      <c r="A797" s="36">
        <f>Меню.!A797</f>
        <v>6</v>
      </c>
      <c r="B797" s="37" t="str">
        <f>Меню.!B797</f>
        <v>Гарох</v>
      </c>
      <c r="C797" s="36" t="str">
        <f>Меню.!C797</f>
        <v>кг</v>
      </c>
      <c r="D797" s="124">
        <f>Меню.!R797</f>
        <v>0</v>
      </c>
      <c r="E797" s="36">
        <f>Меню.!S797</f>
        <v>160</v>
      </c>
      <c r="F797" s="38">
        <f t="shared" si="16"/>
        <v>0</v>
      </c>
    </row>
    <row r="798" spans="1:8" s="28" customFormat="1" ht="17.25" customHeight="1" x14ac:dyDescent="0.3">
      <c r="A798" s="36">
        <f>Меню.!A798</f>
        <v>7</v>
      </c>
      <c r="B798" s="37" t="str">
        <f>Меню.!B798</f>
        <v>Гречка</v>
      </c>
      <c r="C798" s="36" t="str">
        <f>Меню.!C798</f>
        <v>кг</v>
      </c>
      <c r="D798" s="124">
        <f>Меню.!R798</f>
        <v>0</v>
      </c>
      <c r="E798" s="36">
        <f>Меню.!S798</f>
        <v>220</v>
      </c>
      <c r="F798" s="38">
        <f t="shared" si="16"/>
        <v>0</v>
      </c>
    </row>
    <row r="799" spans="1:8" s="28" customFormat="1" ht="17.25" customHeight="1" x14ac:dyDescent="0.3">
      <c r="A799" s="36">
        <f>Меню.!A799</f>
        <v>8</v>
      </c>
      <c r="B799" s="37" t="str">
        <f>Меню.!B799</f>
        <v>Ет</v>
      </c>
      <c r="C799" s="36" t="str">
        <f>Меню.!C799</f>
        <v>кг</v>
      </c>
      <c r="D799" s="124">
        <f>Меню.!R799</f>
        <v>8.25</v>
      </c>
      <c r="E799" s="36">
        <f>Меню.!S799</f>
        <v>2600</v>
      </c>
      <c r="F799" s="38">
        <f t="shared" si="16"/>
        <v>21450</v>
      </c>
    </row>
    <row r="800" spans="1:8" s="28" customFormat="1" ht="17.25" customHeight="1" x14ac:dyDescent="0.3">
      <c r="A800" s="36">
        <f>Меню.!A800</f>
        <v>9</v>
      </c>
      <c r="B800" s="37" t="str">
        <f>Меню.!B800</f>
        <v>Жүзім</v>
      </c>
      <c r="C800" s="36" t="str">
        <f>Меню.!C800</f>
        <v>кг</v>
      </c>
      <c r="D800" s="124">
        <f>Меню.!R800</f>
        <v>0</v>
      </c>
      <c r="E800" s="36">
        <f>Меню.!S800</f>
        <v>300</v>
      </c>
      <c r="F800" s="38">
        <f t="shared" si="16"/>
        <v>0</v>
      </c>
    </row>
    <row r="801" spans="1:6" s="28" customFormat="1" ht="17.25" customHeight="1" x14ac:dyDescent="0.3">
      <c r="A801" s="36">
        <f>Меню.!A801</f>
        <v>10</v>
      </c>
      <c r="B801" s="37" t="str">
        <f>Меню.!B801</f>
        <v>Жұмыртқа</v>
      </c>
      <c r="C801" s="36" t="str">
        <f>Меню.!C801</f>
        <v>шт</v>
      </c>
      <c r="D801" s="124">
        <f>Меню.!R801</f>
        <v>1.5</v>
      </c>
      <c r="E801" s="36">
        <f>Меню.!S801</f>
        <v>50</v>
      </c>
      <c r="F801" s="38">
        <f t="shared" si="16"/>
        <v>75</v>
      </c>
    </row>
    <row r="802" spans="1:6" s="28" customFormat="1" ht="17.25" customHeight="1" x14ac:dyDescent="0.3">
      <c r="A802" s="36">
        <f>Меню.!A802</f>
        <v>11</v>
      </c>
      <c r="B802" s="37" t="str">
        <f>Меню.!B802</f>
        <v>Какао</v>
      </c>
      <c r="C802" s="36" t="str">
        <f>Меню.!C802</f>
        <v>кг</v>
      </c>
      <c r="D802" s="124">
        <f>Меню.!R802</f>
        <v>0</v>
      </c>
      <c r="E802" s="36">
        <f>Меню.!S802</f>
        <v>1500</v>
      </c>
      <c r="F802" s="38">
        <f t="shared" si="16"/>
        <v>0</v>
      </c>
    </row>
    <row r="803" spans="1:6" s="28" customFormat="1" ht="17.25" customHeight="1" x14ac:dyDescent="0.3">
      <c r="A803" s="36">
        <f>Меню.!A803</f>
        <v>12</v>
      </c>
      <c r="B803" s="37" t="str">
        <f>Меню.!B803</f>
        <v>Картоп</v>
      </c>
      <c r="C803" s="36" t="str">
        <f>Меню.!C803</f>
        <v>кг</v>
      </c>
      <c r="D803" s="124">
        <f>Меню.!R803</f>
        <v>5.2500000000000009</v>
      </c>
      <c r="E803" s="36">
        <f>Меню.!S803</f>
        <v>130</v>
      </c>
      <c r="F803" s="38">
        <f t="shared" si="16"/>
        <v>682.50000000000011</v>
      </c>
    </row>
    <row r="804" spans="1:6" s="28" customFormat="1" ht="17.25" customHeight="1" x14ac:dyDescent="0.3">
      <c r="A804" s="36">
        <f>Меню.!A804</f>
        <v>13</v>
      </c>
      <c r="B804" s="37" t="str">
        <f>Меню.!B804</f>
        <v>Кәмпіт</v>
      </c>
      <c r="C804" s="36" t="str">
        <f>Меню.!C804</f>
        <v>кг</v>
      </c>
      <c r="D804" s="124">
        <f>Меню.!R804</f>
        <v>0</v>
      </c>
      <c r="E804" s="36">
        <f>Меню.!S804</f>
        <v>750</v>
      </c>
      <c r="F804" s="38">
        <f t="shared" si="16"/>
        <v>0</v>
      </c>
    </row>
    <row r="805" spans="1:6" s="28" customFormat="1" ht="17.25" customHeight="1" x14ac:dyDescent="0.3">
      <c r="A805" s="36">
        <f>Меню.!A805</f>
        <v>14</v>
      </c>
      <c r="B805" s="37" t="str">
        <f>Меню.!B805</f>
        <v xml:space="preserve">Курпалар </v>
      </c>
      <c r="C805" s="36" t="str">
        <f>Меню.!C805</f>
        <v>кг</v>
      </c>
      <c r="D805" s="124">
        <f>Меню.!R805</f>
        <v>2.25</v>
      </c>
      <c r="E805" s="36">
        <f>Меню.!S805</f>
        <v>300</v>
      </c>
      <c r="F805" s="38">
        <f t="shared" si="16"/>
        <v>675</v>
      </c>
    </row>
    <row r="806" spans="1:6" s="28" customFormat="1" ht="17.25" customHeight="1" x14ac:dyDescent="0.3">
      <c r="A806" s="36">
        <f>Меню.!A806</f>
        <v>15</v>
      </c>
      <c r="B806" s="37" t="str">
        <f>Меню.!B806</f>
        <v>Күріш</v>
      </c>
      <c r="C806" s="36" t="str">
        <f>Меню.!C806</f>
        <v>кг</v>
      </c>
      <c r="D806" s="124">
        <f>Меню.!R806</f>
        <v>4.5</v>
      </c>
      <c r="E806" s="36">
        <f>Меню.!S806</f>
        <v>600</v>
      </c>
      <c r="F806" s="38">
        <f t="shared" si="16"/>
        <v>2700</v>
      </c>
    </row>
    <row r="807" spans="1:6" s="28" customFormat="1" ht="17.25" customHeight="1" x14ac:dyDescent="0.3">
      <c r="A807" s="36">
        <f>Меню.!A807</f>
        <v>16</v>
      </c>
      <c r="B807" s="37" t="str">
        <f>Меню.!B807</f>
        <v>Қарбыз</v>
      </c>
      <c r="C807" s="36" t="str">
        <f>Меню.!C807</f>
        <v>кг</v>
      </c>
      <c r="D807" s="124">
        <f>Меню.!R807</f>
        <v>0</v>
      </c>
      <c r="E807" s="36">
        <f>Меню.!S807</f>
        <v>50</v>
      </c>
      <c r="F807" s="38">
        <f t="shared" si="16"/>
        <v>0</v>
      </c>
    </row>
    <row r="808" spans="1:6" s="28" customFormat="1" ht="17.25" customHeight="1" x14ac:dyDescent="0.3">
      <c r="A808" s="36">
        <f>Меню.!A808</f>
        <v>17</v>
      </c>
      <c r="B808" s="37" t="str">
        <f>Меню.!B808</f>
        <v>Қурғақ жеміс</v>
      </c>
      <c r="C808" s="36" t="str">
        <f>Меню.!C808</f>
        <v>кг</v>
      </c>
      <c r="D808" s="124">
        <f>Меню.!R808</f>
        <v>1.5</v>
      </c>
      <c r="E808" s="36">
        <f>Меню.!S808</f>
        <v>650</v>
      </c>
      <c r="F808" s="38">
        <f t="shared" si="16"/>
        <v>975</v>
      </c>
    </row>
    <row r="809" spans="1:6" s="28" customFormat="1" ht="17.25" customHeight="1" x14ac:dyDescent="0.3">
      <c r="A809" s="36">
        <f>Меню.!A809</f>
        <v>18</v>
      </c>
      <c r="B809" s="37" t="str">
        <f>Меню.!B809</f>
        <v>Құм шекер</v>
      </c>
      <c r="C809" s="36" t="str">
        <f>Меню.!C809</f>
        <v>кг</v>
      </c>
      <c r="D809" s="124">
        <f>Меню.!R809</f>
        <v>1.5</v>
      </c>
      <c r="E809" s="36">
        <f>Меню.!S809</f>
        <v>460</v>
      </c>
      <c r="F809" s="38">
        <f t="shared" si="16"/>
        <v>690</v>
      </c>
    </row>
    <row r="810" spans="1:6" s="28" customFormat="1" ht="17.25" customHeight="1" x14ac:dyDescent="0.3">
      <c r="A810" s="36">
        <f>Меню.!A810</f>
        <v>19</v>
      </c>
      <c r="B810" s="37" t="str">
        <f>Меню.!B810</f>
        <v>Қырыққабат</v>
      </c>
      <c r="C810" s="36" t="str">
        <f>Меню.!C810</f>
        <v>кг</v>
      </c>
      <c r="D810" s="124">
        <f>Меню.!R810</f>
        <v>0</v>
      </c>
      <c r="E810" s="36">
        <f>Меню.!S810</f>
        <v>80</v>
      </c>
      <c r="F810" s="38">
        <f t="shared" si="16"/>
        <v>0</v>
      </c>
    </row>
    <row r="811" spans="1:6" s="28" customFormat="1" ht="17.25" customHeight="1" x14ac:dyDescent="0.3">
      <c r="A811" s="36">
        <f>Меню.!A811</f>
        <v>20</v>
      </c>
      <c r="B811" s="37" t="str">
        <f>Меню.!B811</f>
        <v>Ловия</v>
      </c>
      <c r="C811" s="36" t="str">
        <f>Меню.!C811</f>
        <v>кг</v>
      </c>
      <c r="D811" s="124">
        <f>Меню.!R811</f>
        <v>0</v>
      </c>
      <c r="E811" s="36">
        <f>Меню.!S811</f>
        <v>300</v>
      </c>
      <c r="F811" s="38">
        <f t="shared" si="16"/>
        <v>0</v>
      </c>
    </row>
    <row r="812" spans="1:6" s="28" customFormat="1" ht="17.25" customHeight="1" x14ac:dyDescent="0.3">
      <c r="A812" s="36">
        <f>Меню.!A812</f>
        <v>21</v>
      </c>
      <c r="B812" s="37" t="str">
        <f>Меню.!B812</f>
        <v>Макарон</v>
      </c>
      <c r="C812" s="36" t="str">
        <f>Меню.!C812</f>
        <v>кг</v>
      </c>
      <c r="D812" s="124">
        <f>Меню.!R812</f>
        <v>0</v>
      </c>
      <c r="E812" s="36">
        <f>Меню.!S812</f>
        <v>220</v>
      </c>
      <c r="F812" s="38">
        <f t="shared" si="16"/>
        <v>0</v>
      </c>
    </row>
    <row r="813" spans="1:6" s="28" customFormat="1" ht="17.25" customHeight="1" x14ac:dyDescent="0.3">
      <c r="A813" s="36">
        <f>Меню.!A813</f>
        <v>22</v>
      </c>
      <c r="B813" s="37" t="str">
        <f>Меню.!B813</f>
        <v>Маш</v>
      </c>
      <c r="C813" s="36" t="str">
        <f>Меню.!C813</f>
        <v>кг</v>
      </c>
      <c r="D813" s="124">
        <f>Меню.!R813</f>
        <v>0</v>
      </c>
      <c r="E813" s="36">
        <f>Меню.!S813</f>
        <v>400</v>
      </c>
      <c r="F813" s="38">
        <f t="shared" si="16"/>
        <v>0</v>
      </c>
    </row>
    <row r="814" spans="1:6" s="28" customFormat="1" ht="17.25" customHeight="1" x14ac:dyDescent="0.3">
      <c r="A814" s="36">
        <f>Меню.!A814</f>
        <v>23</v>
      </c>
      <c r="B814" s="37" t="str">
        <f>Меню.!B814</f>
        <v>Нан</v>
      </c>
      <c r="C814" s="36" t="str">
        <f>Меню.!C814</f>
        <v>кг</v>
      </c>
      <c r="D814" s="124">
        <f>Меню.!R814</f>
        <v>8.25</v>
      </c>
      <c r="E814" s="36">
        <f>Меню.!S814</f>
        <v>95</v>
      </c>
      <c r="F814" s="38">
        <f t="shared" si="16"/>
        <v>783.75</v>
      </c>
    </row>
    <row r="815" spans="1:6" s="28" customFormat="1" ht="17.25" customHeight="1" x14ac:dyDescent="0.3">
      <c r="A815" s="36">
        <f>Меню.!A815</f>
        <v>24</v>
      </c>
      <c r="B815" s="37" t="str">
        <f>Меню.!B815</f>
        <v>Өсімдік май</v>
      </c>
      <c r="C815" s="36" t="str">
        <f>Меню.!C815</f>
        <v>литр</v>
      </c>
      <c r="D815" s="124">
        <f>Меню.!R815</f>
        <v>0.9</v>
      </c>
      <c r="E815" s="36">
        <f>Меню.!S815</f>
        <v>520</v>
      </c>
      <c r="F815" s="38">
        <f t="shared" si="16"/>
        <v>468</v>
      </c>
    </row>
    <row r="816" spans="1:6" s="28" customFormat="1" ht="17.25" customHeight="1" x14ac:dyDescent="0.3">
      <c r="A816" s="36">
        <f>Меню.!A816</f>
        <v>25</v>
      </c>
      <c r="B816" s="37" t="str">
        <f>Меню.!B816</f>
        <v>Перловка</v>
      </c>
      <c r="C816" s="36" t="str">
        <f>Меню.!C816</f>
        <v>кг</v>
      </c>
      <c r="D816" s="124">
        <f>Меню.!R816</f>
        <v>0</v>
      </c>
      <c r="E816" s="36">
        <f>Меню.!S816</f>
        <v>350</v>
      </c>
      <c r="F816" s="38">
        <f t="shared" si="16"/>
        <v>0</v>
      </c>
    </row>
    <row r="817" spans="1:6" s="28" customFormat="1" ht="17.25" customHeight="1" x14ac:dyDescent="0.3">
      <c r="A817" s="36">
        <f>Меню.!A817</f>
        <v>26</v>
      </c>
      <c r="B817" s="37" t="str">
        <f>Меню.!B817</f>
        <v>Пияз</v>
      </c>
      <c r="C817" s="36" t="str">
        <f>Меню.!C817</f>
        <v>кг</v>
      </c>
      <c r="D817" s="124">
        <f>Меню.!R817</f>
        <v>3.1500000000000004</v>
      </c>
      <c r="E817" s="36">
        <f>Меню.!S817</f>
        <v>80</v>
      </c>
      <c r="F817" s="38">
        <f t="shared" si="16"/>
        <v>252.00000000000003</v>
      </c>
    </row>
    <row r="818" spans="1:6" s="28" customFormat="1" ht="17.25" customHeight="1" x14ac:dyDescent="0.3">
      <c r="A818" s="36">
        <f>Меню.!A818</f>
        <v>27</v>
      </c>
      <c r="B818" s="37" t="str">
        <f>Меню.!B818</f>
        <v>Пішіне</v>
      </c>
      <c r="C818" s="36" t="str">
        <f>Меню.!C818</f>
        <v>кг</v>
      </c>
      <c r="D818" s="124">
        <f>Меню.!R818</f>
        <v>0</v>
      </c>
      <c r="E818" s="36">
        <f>Меню.!S818</f>
        <v>250</v>
      </c>
      <c r="F818" s="38">
        <f t="shared" si="16"/>
        <v>0</v>
      </c>
    </row>
    <row r="819" spans="1:6" s="28" customFormat="1" ht="17.25" customHeight="1" x14ac:dyDescent="0.3">
      <c r="A819" s="36">
        <f>Меню.!A819</f>
        <v>28</v>
      </c>
      <c r="B819" s="37" t="str">
        <f>Меню.!B819</f>
        <v>Сары май</v>
      </c>
      <c r="C819" s="36" t="str">
        <f>Меню.!C819</f>
        <v>кг</v>
      </c>
      <c r="D819" s="124">
        <f>Меню.!R819</f>
        <v>1.65</v>
      </c>
      <c r="E819" s="36">
        <f>Меню.!S819</f>
        <v>1000</v>
      </c>
      <c r="F819" s="38">
        <f t="shared" si="16"/>
        <v>1650</v>
      </c>
    </row>
    <row r="820" spans="1:6" s="28" customFormat="1" ht="17.25" customHeight="1" x14ac:dyDescent="0.3">
      <c r="A820" s="36">
        <f>Меню.!A820</f>
        <v>29</v>
      </c>
      <c r="B820" s="37" t="str">
        <f>Меню.!B820</f>
        <v>Сасиска</v>
      </c>
      <c r="C820" s="36" t="str">
        <f>Меню.!C820</f>
        <v>шт</v>
      </c>
      <c r="D820" s="124">
        <f>Меню.!R820</f>
        <v>0</v>
      </c>
      <c r="E820" s="36">
        <f>Меню.!S820</f>
        <v>25</v>
      </c>
      <c r="F820" s="38">
        <f t="shared" si="16"/>
        <v>0</v>
      </c>
    </row>
    <row r="821" spans="1:6" s="28" customFormat="1" ht="17.25" customHeight="1" x14ac:dyDescent="0.3">
      <c r="A821" s="36">
        <f>Меню.!A821</f>
        <v>30</v>
      </c>
      <c r="B821" s="37" t="str">
        <f>Меню.!B821</f>
        <v>Сәбіз</v>
      </c>
      <c r="C821" s="36" t="str">
        <f>Меню.!C821</f>
        <v>кг</v>
      </c>
      <c r="D821" s="124">
        <f>Меню.!R821</f>
        <v>3.9000000000000004</v>
      </c>
      <c r="E821" s="36">
        <f>Меню.!S821</f>
        <v>200</v>
      </c>
      <c r="F821" s="38">
        <f t="shared" si="16"/>
        <v>780.00000000000011</v>
      </c>
    </row>
    <row r="822" spans="1:6" s="28" customFormat="1" ht="17.25" customHeight="1" x14ac:dyDescent="0.3">
      <c r="A822" s="36">
        <f>Меню.!A822</f>
        <v>31</v>
      </c>
      <c r="B822" s="37" t="str">
        <f>Меню.!B822</f>
        <v>Сүт</v>
      </c>
      <c r="C822" s="36" t="str">
        <f>Меню.!C822</f>
        <v>литр</v>
      </c>
      <c r="D822" s="124">
        <f>Меню.!R822</f>
        <v>23.625000000000004</v>
      </c>
      <c r="E822" s="36">
        <f>Меню.!S822</f>
        <v>190</v>
      </c>
      <c r="F822" s="38">
        <f t="shared" si="16"/>
        <v>4488.7500000000009</v>
      </c>
    </row>
    <row r="823" spans="1:6" s="28" customFormat="1" ht="17.25" customHeight="1" x14ac:dyDescent="0.3">
      <c r="A823" s="36">
        <f>Меню.!A823</f>
        <v>32</v>
      </c>
      <c r="B823" s="37" t="str">
        <f>Меню.!B823</f>
        <v xml:space="preserve">Тамат </v>
      </c>
      <c r="C823" s="36" t="str">
        <f>Меню.!C823</f>
        <v>литр</v>
      </c>
      <c r="D823" s="124">
        <f>Меню.!R823</f>
        <v>0.22500000000000001</v>
      </c>
      <c r="E823" s="36">
        <f>Меню.!S823</f>
        <v>600</v>
      </c>
      <c r="F823" s="38">
        <f t="shared" si="16"/>
        <v>135</v>
      </c>
    </row>
    <row r="824" spans="1:6" s="28" customFormat="1" ht="17.25" customHeight="1" x14ac:dyDescent="0.3">
      <c r="A824" s="36">
        <f>Меню.!A824</f>
        <v>33</v>
      </c>
      <c r="B824" s="37" t="str">
        <f>Меню.!B824</f>
        <v>Тары</v>
      </c>
      <c r="C824" s="36" t="str">
        <f>Меню.!C824</f>
        <v>кг</v>
      </c>
      <c r="D824" s="124">
        <f>Меню.!R824</f>
        <v>0</v>
      </c>
      <c r="E824" s="36">
        <f>Меню.!S824</f>
        <v>230</v>
      </c>
      <c r="F824" s="38">
        <f t="shared" si="16"/>
        <v>0</v>
      </c>
    </row>
    <row r="825" spans="1:6" s="28" customFormat="1" ht="17.25" customHeight="1" x14ac:dyDescent="0.3">
      <c r="A825" s="36">
        <f>Меню.!A825</f>
        <v>34</v>
      </c>
      <c r="B825" s="37" t="str">
        <f>Меню.!B825</f>
        <v xml:space="preserve"> қияр</v>
      </c>
      <c r="C825" s="36" t="str">
        <f>Меню.!C825</f>
        <v>кг</v>
      </c>
      <c r="D825" s="124">
        <f>Меню.!R825</f>
        <v>0.75</v>
      </c>
      <c r="E825" s="36">
        <f>Меню.!S825</f>
        <v>200</v>
      </c>
      <c r="F825" s="38">
        <f t="shared" si="16"/>
        <v>150</v>
      </c>
    </row>
    <row r="826" spans="1:6" s="28" customFormat="1" ht="17.25" customHeight="1" x14ac:dyDescent="0.3">
      <c r="A826" s="36">
        <f>Меню.!A826</f>
        <v>35</v>
      </c>
      <c r="B826" s="37" t="str">
        <f>Меню.!B826</f>
        <v xml:space="preserve"> қызанақ</v>
      </c>
      <c r="C826" s="36" t="str">
        <f>Меню.!C826</f>
        <v>кг</v>
      </c>
      <c r="D826" s="124">
        <f>Меню.!R826</f>
        <v>1.5</v>
      </c>
      <c r="E826" s="36">
        <f>Меню.!S826</f>
        <v>200</v>
      </c>
      <c r="F826" s="38">
        <f t="shared" si="16"/>
        <v>300</v>
      </c>
    </row>
    <row r="827" spans="1:6" s="28" customFormat="1" ht="17.25" customHeight="1" x14ac:dyDescent="0.3">
      <c r="A827" s="36">
        <f>Меню.!A827</f>
        <v>36</v>
      </c>
      <c r="B827" s="37" t="str">
        <f>Меню.!B827</f>
        <v>Тұз</v>
      </c>
      <c r="C827" s="36" t="str">
        <f>Меню.!C827</f>
        <v>кг</v>
      </c>
      <c r="D827" s="124">
        <f>Меню.!R827</f>
        <v>0.45</v>
      </c>
      <c r="E827" s="36">
        <f>Меню.!S827</f>
        <v>100</v>
      </c>
      <c r="F827" s="38">
        <f t="shared" si="16"/>
        <v>45</v>
      </c>
    </row>
    <row r="828" spans="1:6" s="28" customFormat="1" ht="17.25" customHeight="1" x14ac:dyDescent="0.3">
      <c r="A828" s="36">
        <f>Меню.!A828</f>
        <v>37</v>
      </c>
      <c r="B828" s="37" t="str">
        <f>Меню.!B828</f>
        <v>Ұн</v>
      </c>
      <c r="C828" s="36" t="str">
        <f>Меню.!C828</f>
        <v>кг</v>
      </c>
      <c r="D828" s="124">
        <f>Меню.!R828</f>
        <v>2.6250000000000004</v>
      </c>
      <c r="E828" s="36">
        <f>Меню.!S828</f>
        <v>400</v>
      </c>
      <c r="F828" s="38">
        <f t="shared" si="16"/>
        <v>1050.0000000000002</v>
      </c>
    </row>
    <row r="829" spans="1:6" s="28" customFormat="1" ht="17.25" customHeight="1" x14ac:dyDescent="0.3">
      <c r="A829" s="36">
        <f>Меню.!A829</f>
        <v>38</v>
      </c>
      <c r="B829" s="37" t="str">
        <f>Меню.!B829</f>
        <v>Шәй</v>
      </c>
      <c r="C829" s="36" t="str">
        <f>Меню.!C829</f>
        <v>кг</v>
      </c>
      <c r="D829" s="124">
        <f>Меню.!R829</f>
        <v>0.15</v>
      </c>
      <c r="E829" s="36">
        <f>Меню.!S829</f>
        <v>1000</v>
      </c>
      <c r="F829" s="38">
        <f>D829*E829</f>
        <v>150</v>
      </c>
    </row>
    <row r="830" spans="1:6" s="28" customFormat="1" ht="17.25" customHeight="1" x14ac:dyDescent="0.3">
      <c r="A830" s="31"/>
      <c r="B830" s="39" t="str">
        <f>Меню.!B830</f>
        <v xml:space="preserve">Тамақтың шығымы </v>
      </c>
      <c r="C830" s="31"/>
      <c r="D830" s="125"/>
      <c r="E830" s="40"/>
      <c r="F830" s="40">
        <f>SUM(F792:F829)</f>
        <v>37500</v>
      </c>
    </row>
    <row r="831" spans="1:6" s="28" customFormat="1" ht="17.25" customHeight="1" x14ac:dyDescent="0.3">
      <c r="A831" s="160"/>
      <c r="B831" s="163"/>
      <c r="C831" s="160"/>
      <c r="D831" s="122"/>
      <c r="E831" s="164"/>
      <c r="F831" s="164"/>
    </row>
    <row r="832" spans="1:6" s="28" customFormat="1" ht="17.25" customHeight="1" x14ac:dyDescent="0.3">
      <c r="A832" s="160" t="s">
        <v>163</v>
      </c>
      <c r="B832" s="163"/>
      <c r="C832" s="160"/>
      <c r="D832" s="122"/>
      <c r="E832" s="164"/>
      <c r="F832" s="164"/>
    </row>
    <row r="833" spans="1:8" s="28" customFormat="1" ht="17.25" customHeight="1" x14ac:dyDescent="0.3">
      <c r="A833" s="160"/>
      <c r="B833" s="163"/>
      <c r="C833" s="160"/>
      <c r="D833" s="122"/>
      <c r="E833" s="164"/>
      <c r="F833" s="164"/>
    </row>
    <row r="834" spans="1:8" s="28" customFormat="1" ht="17.25" customHeight="1" x14ac:dyDescent="0.3">
      <c r="A834" s="71"/>
      <c r="B834" s="71"/>
      <c r="C834" s="71"/>
      <c r="D834" s="127"/>
      <c r="E834" s="71"/>
      <c r="F834" s="71"/>
    </row>
    <row r="835" spans="1:8" s="28" customFormat="1" ht="17.25" customHeight="1" x14ac:dyDescent="0.3">
      <c r="A835" s="1"/>
      <c r="B835" s="1"/>
      <c r="C835" s="195" t="s">
        <v>23</v>
      </c>
      <c r="D835" s="195"/>
      <c r="E835" s="1"/>
      <c r="F835" s="1"/>
    </row>
    <row r="836" spans="1:8" s="28" customFormat="1" ht="17.25" customHeight="1" x14ac:dyDescent="0.3">
      <c r="A836" s="1"/>
      <c r="B836" s="1"/>
      <c r="C836" s="64"/>
      <c r="D836" s="121"/>
      <c r="E836" s="1"/>
      <c r="F836" s="1"/>
    </row>
    <row r="837" spans="1:8" s="28" customFormat="1" ht="12.75" customHeight="1" x14ac:dyDescent="0.3">
      <c r="A837" s="196" t="s">
        <v>154</v>
      </c>
      <c r="B837" s="196"/>
      <c r="C837" s="196"/>
      <c r="D837" s="196"/>
      <c r="E837" s="196"/>
      <c r="F837" s="196"/>
      <c r="G837" s="30"/>
    </row>
    <row r="838" spans="1:8" ht="14.25" customHeight="1" x14ac:dyDescent="0.3">
      <c r="A838" s="52" t="s">
        <v>58</v>
      </c>
      <c r="B838" s="52"/>
      <c r="C838" s="112">
        <f>Меню.!D837</f>
        <v>75</v>
      </c>
      <c r="D838" s="197" t="str">
        <f>Меню.!A836</f>
        <v>25.09.2023 жылға берілген азық- түлік</v>
      </c>
      <c r="E838" s="197"/>
      <c r="F838" s="197"/>
      <c r="H838" s="1"/>
    </row>
    <row r="839" spans="1:8" ht="31.5" customHeight="1" x14ac:dyDescent="0.3">
      <c r="A839" s="31" t="s">
        <v>19</v>
      </c>
      <c r="B839" s="32" t="s">
        <v>27</v>
      </c>
      <c r="C839" s="33" t="s">
        <v>28</v>
      </c>
      <c r="D839" s="123" t="s">
        <v>16</v>
      </c>
      <c r="E839" s="32" t="s">
        <v>17</v>
      </c>
      <c r="F839" s="32" t="s">
        <v>18</v>
      </c>
      <c r="H839" s="1"/>
    </row>
    <row r="840" spans="1:8" s="28" customFormat="1" ht="16.8" x14ac:dyDescent="0.3">
      <c r="A840" s="170">
        <v>1</v>
      </c>
      <c r="B840" s="171">
        <v>2</v>
      </c>
      <c r="C840" s="171">
        <v>3</v>
      </c>
      <c r="D840" s="171">
        <v>4</v>
      </c>
      <c r="E840" s="171">
        <v>5</v>
      </c>
      <c r="F840" s="171">
        <v>6</v>
      </c>
      <c r="G840" s="25"/>
      <c r="H840" s="25"/>
    </row>
    <row r="841" spans="1:8" s="28" customFormat="1" ht="15" customHeight="1" x14ac:dyDescent="0.3">
      <c r="A841" s="36">
        <f>Меню.!A841</f>
        <v>1</v>
      </c>
      <c r="B841" s="37" t="str">
        <f>Меню.!B841</f>
        <v>Айран</v>
      </c>
      <c r="C841" s="36" t="str">
        <f>Меню.!C841</f>
        <v>литр</v>
      </c>
      <c r="D841" s="124">
        <f>Меню.!R841</f>
        <v>0</v>
      </c>
      <c r="E841" s="36">
        <f>Меню.!S841</f>
        <v>200</v>
      </c>
      <c r="F841" s="38">
        <f>D841*E841</f>
        <v>0</v>
      </c>
      <c r="G841" s="52"/>
      <c r="H841" s="52"/>
    </row>
    <row r="842" spans="1:8" s="30" customFormat="1" ht="20.25" customHeight="1" x14ac:dyDescent="0.3">
      <c r="A842" s="36">
        <f>Меню.!A842</f>
        <v>2</v>
      </c>
      <c r="B842" s="37" t="str">
        <f>Меню.!B842</f>
        <v>Алма</v>
      </c>
      <c r="C842" s="36" t="str">
        <f>Меню.!C842</f>
        <v>кг</v>
      </c>
      <c r="D842" s="124">
        <f>Меню.!R842</f>
        <v>0</v>
      </c>
      <c r="E842" s="36">
        <f>Меню.!S842</f>
        <v>350</v>
      </c>
      <c r="F842" s="38">
        <f t="shared" ref="F842:F877" si="17">D842*E842</f>
        <v>0</v>
      </c>
      <c r="G842" s="67"/>
    </row>
    <row r="843" spans="1:8" s="28" customFormat="1" ht="18" customHeight="1" x14ac:dyDescent="0.3">
      <c r="A843" s="36">
        <f>Меню.!A843</f>
        <v>3</v>
      </c>
      <c r="B843" s="37" t="str">
        <f>Меню.!B843</f>
        <v>Банан</v>
      </c>
      <c r="C843" s="36" t="str">
        <f>Меню.!C843</f>
        <v>шт</v>
      </c>
      <c r="D843" s="124">
        <f>Меню.!R843</f>
        <v>0</v>
      </c>
      <c r="E843" s="36">
        <f>Меню.!S843</f>
        <v>90</v>
      </c>
      <c r="F843" s="38">
        <f t="shared" si="17"/>
        <v>0</v>
      </c>
      <c r="G843" s="30"/>
    </row>
    <row r="844" spans="1:8" s="28" customFormat="1" ht="17.25" customHeight="1" x14ac:dyDescent="0.3">
      <c r="A844" s="36">
        <f>Меню.!A844</f>
        <v>4</v>
      </c>
      <c r="B844" s="37" t="str">
        <f>Меню.!B844</f>
        <v>Булочка пирог</v>
      </c>
      <c r="C844" s="36" t="str">
        <f>Меню.!C844</f>
        <v>шт</v>
      </c>
      <c r="D844" s="124">
        <f>Меню.!R844</f>
        <v>0</v>
      </c>
      <c r="E844" s="36">
        <f>Меню.!S844</f>
        <v>30</v>
      </c>
      <c r="F844" s="38">
        <f t="shared" si="17"/>
        <v>0</v>
      </c>
    </row>
    <row r="845" spans="1:8" s="28" customFormat="1" ht="17.25" customHeight="1" x14ac:dyDescent="0.3">
      <c r="A845" s="36">
        <f>Меню.!A845</f>
        <v>5</v>
      </c>
      <c r="B845" s="37" t="str">
        <f>Меню.!B845</f>
        <v>Витамин,сок</v>
      </c>
      <c r="C845" s="36" t="str">
        <f>Меню.!C845</f>
        <v>шт</v>
      </c>
      <c r="D845" s="124">
        <f>Меню.!R845</f>
        <v>0</v>
      </c>
      <c r="E845" s="36">
        <f>Меню.!S845</f>
        <v>50</v>
      </c>
      <c r="F845" s="38">
        <f t="shared" si="17"/>
        <v>0</v>
      </c>
    </row>
    <row r="846" spans="1:8" s="28" customFormat="1" ht="17.25" customHeight="1" x14ac:dyDescent="0.3">
      <c r="A846" s="36">
        <f>Меню.!A846</f>
        <v>6</v>
      </c>
      <c r="B846" s="37" t="str">
        <f>Меню.!B846</f>
        <v>Гарох</v>
      </c>
      <c r="C846" s="36" t="str">
        <f>Меню.!C846</f>
        <v>кг</v>
      </c>
      <c r="D846" s="124">
        <f>Меню.!R846</f>
        <v>0</v>
      </c>
      <c r="E846" s="36">
        <f>Меню.!S846</f>
        <v>160</v>
      </c>
      <c r="F846" s="38">
        <f t="shared" si="17"/>
        <v>0</v>
      </c>
    </row>
    <row r="847" spans="1:8" s="28" customFormat="1" ht="17.25" customHeight="1" x14ac:dyDescent="0.3">
      <c r="A847" s="36">
        <f>Меню.!A847</f>
        <v>7</v>
      </c>
      <c r="B847" s="37" t="str">
        <f>Меню.!B847</f>
        <v>Гречка</v>
      </c>
      <c r="C847" s="36" t="str">
        <f>Меню.!C847</f>
        <v>кг</v>
      </c>
      <c r="D847" s="124">
        <f>Меню.!R847</f>
        <v>0</v>
      </c>
      <c r="E847" s="36">
        <f>Меню.!S847</f>
        <v>350</v>
      </c>
      <c r="F847" s="38">
        <f t="shared" si="17"/>
        <v>0</v>
      </c>
    </row>
    <row r="848" spans="1:8" s="28" customFormat="1" ht="17.25" customHeight="1" x14ac:dyDescent="0.3">
      <c r="A848" s="36">
        <f>Меню.!A848</f>
        <v>8</v>
      </c>
      <c r="B848" s="37" t="str">
        <f>Меню.!B848</f>
        <v>Ет</v>
      </c>
      <c r="C848" s="36" t="str">
        <f>Меню.!C848</f>
        <v>кг</v>
      </c>
      <c r="D848" s="124">
        <f>Меню.!R848</f>
        <v>7.875</v>
      </c>
      <c r="E848" s="36">
        <f>Меню.!S848</f>
        <v>2600</v>
      </c>
      <c r="F848" s="38">
        <f t="shared" si="17"/>
        <v>20475</v>
      </c>
    </row>
    <row r="849" spans="1:6" s="28" customFormat="1" ht="17.25" customHeight="1" x14ac:dyDescent="0.3">
      <c r="A849" s="36">
        <f>Меню.!A849</f>
        <v>9</v>
      </c>
      <c r="B849" s="37" t="str">
        <f>Меню.!B849</f>
        <v>Хурма</v>
      </c>
      <c r="C849" s="36" t="str">
        <f>Меню.!C849</f>
        <v>кг</v>
      </c>
      <c r="D849" s="124">
        <f>Меню.!R849</f>
        <v>0</v>
      </c>
      <c r="E849" s="36">
        <f>Меню.!S849</f>
        <v>500</v>
      </c>
      <c r="F849" s="38">
        <f t="shared" si="17"/>
        <v>0</v>
      </c>
    </row>
    <row r="850" spans="1:6" s="28" customFormat="1" ht="17.25" customHeight="1" x14ac:dyDescent="0.3">
      <c r="A850" s="36">
        <f>Меню.!A850</f>
        <v>10</v>
      </c>
      <c r="B850" s="37" t="str">
        <f>Меню.!B850</f>
        <v>Жұмыртқа</v>
      </c>
      <c r="C850" s="36" t="str">
        <f>Меню.!C850</f>
        <v>шт</v>
      </c>
      <c r="D850" s="124">
        <f>Меню.!R850</f>
        <v>1.5</v>
      </c>
      <c r="E850" s="36">
        <f>Меню.!S850</f>
        <v>55</v>
      </c>
      <c r="F850" s="38">
        <f t="shared" si="17"/>
        <v>82.5</v>
      </c>
    </row>
    <row r="851" spans="1:6" s="28" customFormat="1" ht="17.25" customHeight="1" x14ac:dyDescent="0.3">
      <c r="A851" s="36">
        <f>Меню.!A851</f>
        <v>11</v>
      </c>
      <c r="B851" s="37" t="str">
        <f>Меню.!B851</f>
        <v>Какао</v>
      </c>
      <c r="C851" s="36" t="str">
        <f>Меню.!C851</f>
        <v>кг</v>
      </c>
      <c r="D851" s="124">
        <f>Меню.!R851</f>
        <v>0</v>
      </c>
      <c r="E851" s="36">
        <f>Меню.!S851</f>
        <v>1500</v>
      </c>
      <c r="F851" s="38">
        <f t="shared" si="17"/>
        <v>0</v>
      </c>
    </row>
    <row r="852" spans="1:6" s="28" customFormat="1" ht="17.25" customHeight="1" x14ac:dyDescent="0.3">
      <c r="A852" s="36">
        <f>Меню.!A852</f>
        <v>12</v>
      </c>
      <c r="B852" s="37" t="str">
        <f>Меню.!B852</f>
        <v>Картоп</v>
      </c>
      <c r="C852" s="36" t="str">
        <f>Меню.!C852</f>
        <v>кг</v>
      </c>
      <c r="D852" s="124">
        <f>Меню.!R852</f>
        <v>7.5</v>
      </c>
      <c r="E852" s="36">
        <f>Меню.!S852</f>
        <v>160</v>
      </c>
      <c r="F852" s="38">
        <f t="shared" si="17"/>
        <v>1200</v>
      </c>
    </row>
    <row r="853" spans="1:6" s="28" customFormat="1" ht="17.25" customHeight="1" x14ac:dyDescent="0.3">
      <c r="A853" s="36">
        <f>Меню.!A853</f>
        <v>13</v>
      </c>
      <c r="B853" s="37" t="str">
        <f>Меню.!B853</f>
        <v>Кәмпіт</v>
      </c>
      <c r="C853" s="36" t="str">
        <f>Меню.!C853</f>
        <v>кг</v>
      </c>
      <c r="D853" s="124">
        <f>Меню.!R853</f>
        <v>0</v>
      </c>
      <c r="E853" s="36">
        <f>Меню.!S853</f>
        <v>750</v>
      </c>
      <c r="F853" s="38">
        <f t="shared" si="17"/>
        <v>0</v>
      </c>
    </row>
    <row r="854" spans="1:6" s="28" customFormat="1" ht="17.25" customHeight="1" x14ac:dyDescent="0.3">
      <c r="A854" s="36">
        <f>Меню.!A854</f>
        <v>14</v>
      </c>
      <c r="B854" s="37" t="str">
        <f>Меню.!B854</f>
        <v xml:space="preserve">Курпалар </v>
      </c>
      <c r="C854" s="36" t="str">
        <f>Меню.!C854</f>
        <v>кг</v>
      </c>
      <c r="D854" s="124">
        <f>Меню.!R854</f>
        <v>0</v>
      </c>
      <c r="E854" s="36">
        <f>Меню.!S854</f>
        <v>250</v>
      </c>
      <c r="F854" s="38">
        <f t="shared" si="17"/>
        <v>0</v>
      </c>
    </row>
    <row r="855" spans="1:6" s="28" customFormat="1" ht="17.25" customHeight="1" x14ac:dyDescent="0.3">
      <c r="A855" s="36">
        <f>Меню.!A855</f>
        <v>15</v>
      </c>
      <c r="B855" s="37" t="str">
        <f>Меню.!B855</f>
        <v>Күріш</v>
      </c>
      <c r="C855" s="36" t="str">
        <f>Меню.!C855</f>
        <v>кг</v>
      </c>
      <c r="D855" s="124">
        <f>Меню.!R855</f>
        <v>1.5</v>
      </c>
      <c r="E855" s="36">
        <f>Меню.!S855</f>
        <v>600</v>
      </c>
      <c r="F855" s="38">
        <f t="shared" si="17"/>
        <v>900</v>
      </c>
    </row>
    <row r="856" spans="1:6" s="28" customFormat="1" ht="17.25" customHeight="1" x14ac:dyDescent="0.3">
      <c r="A856" s="36">
        <f>Меню.!A856</f>
        <v>16</v>
      </c>
      <c r="B856" s="37" t="str">
        <f>Меню.!B856</f>
        <v>Жасмық</v>
      </c>
      <c r="C856" s="36" t="str">
        <f>Меню.!C856</f>
        <v>кг</v>
      </c>
      <c r="D856" s="124">
        <f>Меню.!R856</f>
        <v>0</v>
      </c>
      <c r="E856" s="36">
        <f>Меню.!S856</f>
        <v>600</v>
      </c>
      <c r="F856" s="38">
        <f t="shared" si="17"/>
        <v>0</v>
      </c>
    </row>
    <row r="857" spans="1:6" s="28" customFormat="1" ht="17.25" customHeight="1" x14ac:dyDescent="0.3">
      <c r="A857" s="36">
        <f>Меню.!A857</f>
        <v>17</v>
      </c>
      <c r="B857" s="37" t="str">
        <f>Меню.!B857</f>
        <v>Қурғақ жеміс</v>
      </c>
      <c r="C857" s="36" t="str">
        <f>Меню.!C857</f>
        <v>кг</v>
      </c>
      <c r="D857" s="124">
        <f>Меню.!R857</f>
        <v>3</v>
      </c>
      <c r="E857" s="36">
        <f>Меню.!S857</f>
        <v>600</v>
      </c>
      <c r="F857" s="38">
        <f t="shared" si="17"/>
        <v>1800</v>
      </c>
    </row>
    <row r="858" spans="1:6" s="28" customFormat="1" ht="17.25" customHeight="1" x14ac:dyDescent="0.3">
      <c r="A858" s="36">
        <f>Меню.!A858</f>
        <v>18</v>
      </c>
      <c r="B858" s="37" t="str">
        <f>Меню.!B858</f>
        <v>Құм шекер</v>
      </c>
      <c r="C858" s="36" t="str">
        <f>Меню.!C858</f>
        <v>кг</v>
      </c>
      <c r="D858" s="124">
        <f>Меню.!R858</f>
        <v>2.1</v>
      </c>
      <c r="E858" s="36">
        <f>Меню.!S858</f>
        <v>460</v>
      </c>
      <c r="F858" s="38">
        <f t="shared" si="17"/>
        <v>966</v>
      </c>
    </row>
    <row r="859" spans="1:6" s="28" customFormat="1" ht="17.25" customHeight="1" x14ac:dyDescent="0.3">
      <c r="A859" s="36">
        <f>Меню.!A859</f>
        <v>19</v>
      </c>
      <c r="B859" s="37" t="str">
        <f>Меню.!B859</f>
        <v>Қырыққабат</v>
      </c>
      <c r="C859" s="36" t="str">
        <f>Меню.!C859</f>
        <v>кг</v>
      </c>
      <c r="D859" s="124">
        <f>Меню.!R859</f>
        <v>0</v>
      </c>
      <c r="E859" s="36">
        <f>Меню.!S859</f>
        <v>250</v>
      </c>
      <c r="F859" s="38">
        <f t="shared" si="17"/>
        <v>0</v>
      </c>
    </row>
    <row r="860" spans="1:6" s="28" customFormat="1" ht="17.25" customHeight="1" x14ac:dyDescent="0.3">
      <c r="A860" s="36">
        <f>Меню.!A860</f>
        <v>20</v>
      </c>
      <c r="B860" s="37" t="str">
        <f>Меню.!B860</f>
        <v>Ловия</v>
      </c>
      <c r="C860" s="36" t="str">
        <f>Меню.!C860</f>
        <v>кг</v>
      </c>
      <c r="D860" s="124">
        <f>Меню.!R860</f>
        <v>0</v>
      </c>
      <c r="E860" s="36">
        <f>Меню.!S860</f>
        <v>220</v>
      </c>
      <c r="F860" s="38">
        <f t="shared" si="17"/>
        <v>0</v>
      </c>
    </row>
    <row r="861" spans="1:6" s="28" customFormat="1" ht="17.25" customHeight="1" x14ac:dyDescent="0.3">
      <c r="A861" s="36">
        <f>Меню.!A861</f>
        <v>21</v>
      </c>
      <c r="B861" s="37" t="str">
        <f>Меню.!B861</f>
        <v>Макарон</v>
      </c>
      <c r="C861" s="36" t="str">
        <f>Меню.!C861</f>
        <v>кг</v>
      </c>
      <c r="D861" s="124">
        <f>Меню.!R861</f>
        <v>4.875</v>
      </c>
      <c r="E861" s="36">
        <f>Меню.!S861</f>
        <v>365</v>
      </c>
      <c r="F861" s="38">
        <f t="shared" si="17"/>
        <v>1779.375</v>
      </c>
    </row>
    <row r="862" spans="1:6" s="28" customFormat="1" ht="17.25" customHeight="1" x14ac:dyDescent="0.3">
      <c r="A862" s="36">
        <f>Меню.!A862</f>
        <v>22</v>
      </c>
      <c r="B862" s="37" t="str">
        <f>Меню.!B862</f>
        <v>Маш</v>
      </c>
      <c r="C862" s="36" t="str">
        <f>Меню.!C862</f>
        <v>кг</v>
      </c>
      <c r="D862" s="124">
        <f>Меню.!R862</f>
        <v>0</v>
      </c>
      <c r="E862" s="36">
        <f>Меню.!S862</f>
        <v>520</v>
      </c>
      <c r="F862" s="38">
        <f t="shared" si="17"/>
        <v>0</v>
      </c>
    </row>
    <row r="863" spans="1:6" s="28" customFormat="1" ht="17.25" customHeight="1" x14ac:dyDescent="0.3">
      <c r="A863" s="36">
        <f>Меню.!A863</f>
        <v>23</v>
      </c>
      <c r="B863" s="37" t="str">
        <f>Меню.!B863</f>
        <v>Нан</v>
      </c>
      <c r="C863" s="36" t="str">
        <f>Меню.!C863</f>
        <v>кг</v>
      </c>
      <c r="D863" s="124">
        <f>Меню.!R863</f>
        <v>7.5</v>
      </c>
      <c r="E863" s="36">
        <f>Меню.!S863</f>
        <v>95</v>
      </c>
      <c r="F863" s="38">
        <f t="shared" si="17"/>
        <v>712.5</v>
      </c>
    </row>
    <row r="864" spans="1:6" s="28" customFormat="1" ht="17.25" customHeight="1" x14ac:dyDescent="0.3">
      <c r="A864" s="36">
        <f>Меню.!A864</f>
        <v>24</v>
      </c>
      <c r="B864" s="37" t="str">
        <f>Меню.!B864</f>
        <v>Өсімдік май</v>
      </c>
      <c r="C864" s="36" t="str">
        <f>Меню.!C864</f>
        <v>литр</v>
      </c>
      <c r="D864" s="124">
        <f>Меню.!R864</f>
        <v>0.97500000000000009</v>
      </c>
      <c r="E864" s="36">
        <f>Меню.!S864</f>
        <v>520</v>
      </c>
      <c r="F864" s="38">
        <f t="shared" si="17"/>
        <v>507.00000000000006</v>
      </c>
    </row>
    <row r="865" spans="1:6" s="28" customFormat="1" ht="17.25" customHeight="1" x14ac:dyDescent="0.3">
      <c r="A865" s="36">
        <f>Меню.!A865</f>
        <v>25</v>
      </c>
      <c r="B865" s="37" t="str">
        <f>Меню.!B865</f>
        <v>Жасмық</v>
      </c>
      <c r="C865" s="36" t="str">
        <f>Меню.!C865</f>
        <v>кг</v>
      </c>
      <c r="D865" s="124">
        <f>Меню.!R865</f>
        <v>2.25</v>
      </c>
      <c r="E865" s="36">
        <f>Меню.!S865</f>
        <v>380</v>
      </c>
      <c r="F865" s="38">
        <f t="shared" si="17"/>
        <v>855</v>
      </c>
    </row>
    <row r="866" spans="1:6" s="28" customFormat="1" ht="17.25" customHeight="1" x14ac:dyDescent="0.3">
      <c r="A866" s="36">
        <f>Меню.!A866</f>
        <v>26</v>
      </c>
      <c r="B866" s="37" t="str">
        <f>Меню.!B866</f>
        <v>Пияз</v>
      </c>
      <c r="C866" s="36" t="str">
        <f>Меню.!C866</f>
        <v>кг</v>
      </c>
      <c r="D866" s="124">
        <f>Меню.!R866</f>
        <v>2.7</v>
      </c>
      <c r="E866" s="36">
        <f>Меню.!S866</f>
        <v>90</v>
      </c>
      <c r="F866" s="38">
        <f t="shared" si="17"/>
        <v>243.00000000000003</v>
      </c>
    </row>
    <row r="867" spans="1:6" s="28" customFormat="1" ht="17.25" customHeight="1" x14ac:dyDescent="0.3">
      <c r="A867" s="36">
        <f>Меню.!A867</f>
        <v>27</v>
      </c>
      <c r="B867" s="37" t="str">
        <f>Меню.!B867</f>
        <v>Пішіне</v>
      </c>
      <c r="C867" s="36" t="str">
        <f>Меню.!C867</f>
        <v>кг</v>
      </c>
      <c r="D867" s="124">
        <f>Меню.!R867</f>
        <v>0</v>
      </c>
      <c r="E867" s="36">
        <f>Меню.!S867</f>
        <v>400</v>
      </c>
      <c r="F867" s="38">
        <f t="shared" si="17"/>
        <v>0</v>
      </c>
    </row>
    <row r="868" spans="1:6" s="28" customFormat="1" ht="17.25" customHeight="1" x14ac:dyDescent="0.3">
      <c r="A868" s="36">
        <f>Меню.!A868</f>
        <v>28</v>
      </c>
      <c r="B868" s="37" t="str">
        <f>Меню.!B868</f>
        <v>Сары май,Сүзбе</v>
      </c>
      <c r="C868" s="36" t="str">
        <f>Меню.!C868</f>
        <v>кг</v>
      </c>
      <c r="D868" s="124">
        <f>Меню.!R868</f>
        <v>2.0249999999999999</v>
      </c>
      <c r="E868" s="36">
        <f>Меню.!S868</f>
        <v>900</v>
      </c>
      <c r="F868" s="38">
        <f t="shared" si="17"/>
        <v>1822.5</v>
      </c>
    </row>
    <row r="869" spans="1:6" s="28" customFormat="1" ht="17.25" customHeight="1" x14ac:dyDescent="0.3">
      <c r="A869" s="36">
        <f>Меню.!A869</f>
        <v>29</v>
      </c>
      <c r="B869" s="37" t="str">
        <f>Меню.!B869</f>
        <v>Сасиска</v>
      </c>
      <c r="C869" s="36" t="str">
        <f>Меню.!C869</f>
        <v>шт</v>
      </c>
      <c r="D869" s="124">
        <f>Меню.!R869</f>
        <v>0</v>
      </c>
      <c r="E869" s="36">
        <f>Меню.!S869</f>
        <v>25</v>
      </c>
      <c r="F869" s="38">
        <f t="shared" si="17"/>
        <v>0</v>
      </c>
    </row>
    <row r="870" spans="1:6" s="28" customFormat="1" ht="17.25" customHeight="1" x14ac:dyDescent="0.3">
      <c r="A870" s="36">
        <f>Меню.!A870</f>
        <v>30</v>
      </c>
      <c r="B870" s="37" t="str">
        <f>Меню.!B870</f>
        <v>Сәбіз</v>
      </c>
      <c r="C870" s="36" t="str">
        <f>Меню.!C870</f>
        <v>кг</v>
      </c>
      <c r="D870" s="124">
        <f>Меню.!R870</f>
        <v>2.85</v>
      </c>
      <c r="E870" s="36">
        <f>Меню.!S870</f>
        <v>200</v>
      </c>
      <c r="F870" s="38">
        <f t="shared" si="17"/>
        <v>570</v>
      </c>
    </row>
    <row r="871" spans="1:6" s="28" customFormat="1" ht="17.25" customHeight="1" x14ac:dyDescent="0.3">
      <c r="A871" s="36">
        <f>Меню.!A871</f>
        <v>31</v>
      </c>
      <c r="B871" s="37" t="str">
        <f>Меню.!B871</f>
        <v>Сүт</v>
      </c>
      <c r="C871" s="36" t="str">
        <f>Меню.!C871</f>
        <v>литр</v>
      </c>
      <c r="D871" s="124">
        <f>Меню.!R871</f>
        <v>21.000000000000004</v>
      </c>
      <c r="E871" s="36">
        <f>Меню.!S871</f>
        <v>190</v>
      </c>
      <c r="F871" s="38">
        <f t="shared" si="17"/>
        <v>3990.0000000000005</v>
      </c>
    </row>
    <row r="872" spans="1:6" s="28" customFormat="1" ht="17.25" customHeight="1" x14ac:dyDescent="0.3">
      <c r="A872" s="36">
        <f>Меню.!A872</f>
        <v>32</v>
      </c>
      <c r="B872" s="37" t="str">
        <f>Меню.!B872</f>
        <v xml:space="preserve">Тамат </v>
      </c>
      <c r="C872" s="36" t="str">
        <f>Меню.!C872</f>
        <v>литр</v>
      </c>
      <c r="D872" s="124">
        <f>Меню.!R872</f>
        <v>0.22500000000000001</v>
      </c>
      <c r="E872" s="36">
        <f>Меню.!S872</f>
        <v>600</v>
      </c>
      <c r="F872" s="38">
        <f t="shared" si="17"/>
        <v>135</v>
      </c>
    </row>
    <row r="873" spans="1:6" s="28" customFormat="1" ht="17.25" customHeight="1" x14ac:dyDescent="0.3">
      <c r="A873" s="36">
        <f>Меню.!A873</f>
        <v>33</v>
      </c>
      <c r="B873" s="37" t="str">
        <f>Меню.!B873</f>
        <v>Тары</v>
      </c>
      <c r="C873" s="36" t="str">
        <f>Меню.!C873</f>
        <v>кг</v>
      </c>
      <c r="D873" s="124">
        <f>Меню.!R873</f>
        <v>0</v>
      </c>
      <c r="E873" s="36">
        <f>Меню.!S873</f>
        <v>500</v>
      </c>
      <c r="F873" s="38">
        <f t="shared" si="17"/>
        <v>0</v>
      </c>
    </row>
    <row r="874" spans="1:6" s="28" customFormat="1" ht="17.25" customHeight="1" x14ac:dyDescent="0.3">
      <c r="A874" s="36">
        <f>Меню.!A874</f>
        <v>34</v>
      </c>
      <c r="B874" s="37" t="str">
        <f>Меню.!B874</f>
        <v xml:space="preserve"> қияр</v>
      </c>
      <c r="C874" s="36" t="str">
        <f>Меню.!C874</f>
        <v>кг</v>
      </c>
      <c r="D874" s="124">
        <f>Меню.!R874</f>
        <v>0</v>
      </c>
      <c r="E874" s="36">
        <f>Меню.!S874</f>
        <v>200</v>
      </c>
      <c r="F874" s="38">
        <f t="shared" si="17"/>
        <v>0</v>
      </c>
    </row>
    <row r="875" spans="1:6" s="28" customFormat="1" ht="17.25" customHeight="1" x14ac:dyDescent="0.3">
      <c r="A875" s="36">
        <f>Меню.!A875</f>
        <v>35</v>
      </c>
      <c r="B875" s="37" t="str">
        <f>Меню.!B875</f>
        <v xml:space="preserve"> қызылша</v>
      </c>
      <c r="C875" s="36" t="str">
        <f>Меню.!C875</f>
        <v>кг</v>
      </c>
      <c r="D875" s="124">
        <f>Меню.!R875</f>
        <v>1.5</v>
      </c>
      <c r="E875" s="36">
        <f>Меню.!S875</f>
        <v>200</v>
      </c>
      <c r="F875" s="38">
        <f t="shared" si="17"/>
        <v>300</v>
      </c>
    </row>
    <row r="876" spans="1:6" s="28" customFormat="1" ht="17.25" customHeight="1" x14ac:dyDescent="0.3">
      <c r="A876" s="36">
        <f>Меню.!A876</f>
        <v>36</v>
      </c>
      <c r="B876" s="37" t="str">
        <f>Меню.!B876</f>
        <v>Тұз</v>
      </c>
      <c r="C876" s="36" t="str">
        <f>Меню.!C876</f>
        <v>кг</v>
      </c>
      <c r="D876" s="124">
        <f>Меню.!R876</f>
        <v>0.375</v>
      </c>
      <c r="E876" s="36">
        <f>Меню.!S876</f>
        <v>100</v>
      </c>
      <c r="F876" s="38">
        <f t="shared" si="17"/>
        <v>37.5</v>
      </c>
    </row>
    <row r="877" spans="1:6" s="28" customFormat="1" ht="17.25" customHeight="1" x14ac:dyDescent="0.3">
      <c r="A877" s="36">
        <f>Меню.!A877</f>
        <v>37</v>
      </c>
      <c r="B877" s="37" t="str">
        <f>Меню.!B877</f>
        <v>Ұн</v>
      </c>
      <c r="C877" s="36" t="str">
        <f>Меню.!C877</f>
        <v>кг</v>
      </c>
      <c r="D877" s="124">
        <f>Меню.!R877</f>
        <v>2.6250000000000004</v>
      </c>
      <c r="E877" s="36">
        <f>Меню.!S877</f>
        <v>400</v>
      </c>
      <c r="F877" s="38">
        <f t="shared" si="17"/>
        <v>1050.0000000000002</v>
      </c>
    </row>
    <row r="878" spans="1:6" s="28" customFormat="1" ht="17.25" customHeight="1" x14ac:dyDescent="0.3">
      <c r="A878" s="36">
        <f>Меню.!A878</f>
        <v>38</v>
      </c>
      <c r="B878" s="37" t="str">
        <f>Меню.!B878</f>
        <v>Шәй</v>
      </c>
      <c r="C878" s="36" t="str">
        <f>Меню.!C878</f>
        <v>кг</v>
      </c>
      <c r="D878" s="124">
        <f>Меню.!R878</f>
        <v>7.4999999999999997E-2</v>
      </c>
      <c r="E878" s="36">
        <f>Меню.!S878</f>
        <v>1000</v>
      </c>
      <c r="F878" s="38">
        <f>D878*E878</f>
        <v>75</v>
      </c>
    </row>
    <row r="879" spans="1:6" s="28" customFormat="1" ht="17.25" customHeight="1" x14ac:dyDescent="0.3">
      <c r="A879" s="31"/>
      <c r="B879" s="39" t="str">
        <f>Меню.!B879</f>
        <v xml:space="preserve">Тамақтың шығымы </v>
      </c>
      <c r="C879" s="31"/>
      <c r="D879" s="125"/>
      <c r="E879" s="40"/>
      <c r="F879" s="40">
        <f>SUM(F841:F878)</f>
        <v>37500.375</v>
      </c>
    </row>
    <row r="880" spans="1:6" s="28" customFormat="1" ht="17.25" customHeight="1" x14ac:dyDescent="0.3">
      <c r="A880" s="160"/>
      <c r="B880" s="163"/>
      <c r="C880" s="160"/>
      <c r="D880" s="122"/>
      <c r="E880" s="164"/>
      <c r="F880" s="164"/>
    </row>
    <row r="881" spans="1:8" s="28" customFormat="1" ht="17.25" customHeight="1" x14ac:dyDescent="0.3">
      <c r="A881" s="160" t="s">
        <v>164</v>
      </c>
      <c r="B881" s="163"/>
      <c r="C881" s="160"/>
      <c r="D881" s="122"/>
      <c r="E881" s="164"/>
      <c r="F881" s="164"/>
    </row>
    <row r="882" spans="1:8" s="28" customFormat="1" ht="17.25" customHeight="1" x14ac:dyDescent="0.3">
      <c r="A882" s="160"/>
      <c r="B882" s="163"/>
      <c r="C882" s="160"/>
      <c r="D882" s="122"/>
      <c r="E882" s="164"/>
      <c r="F882" s="164"/>
    </row>
    <row r="883" spans="1:8" s="28" customFormat="1" ht="17.25" customHeight="1" x14ac:dyDescent="0.3">
      <c r="A883" s="71"/>
      <c r="B883" s="71"/>
      <c r="C883" s="71"/>
      <c r="D883" s="127"/>
      <c r="E883" s="71"/>
      <c r="F883" s="71"/>
    </row>
    <row r="884" spans="1:8" s="28" customFormat="1" ht="17.25" customHeight="1" x14ac:dyDescent="0.3">
      <c r="A884" s="1"/>
      <c r="B884" s="1"/>
      <c r="C884" s="195" t="s">
        <v>23</v>
      </c>
      <c r="D884" s="195"/>
      <c r="E884" s="1"/>
      <c r="F884" s="1"/>
    </row>
    <row r="885" spans="1:8" s="28" customFormat="1" ht="17.25" customHeight="1" x14ac:dyDescent="0.3">
      <c r="A885" s="1"/>
      <c r="B885" s="1"/>
      <c r="C885" s="79"/>
      <c r="D885" s="121"/>
      <c r="E885" s="1"/>
      <c r="F885" s="1"/>
    </row>
    <row r="886" spans="1:8" s="28" customFormat="1" ht="12" customHeight="1" x14ac:dyDescent="0.3">
      <c r="A886" s="196" t="s">
        <v>146</v>
      </c>
      <c r="B886" s="196"/>
      <c r="C886" s="196"/>
      <c r="D886" s="196"/>
      <c r="E886" s="196"/>
      <c r="F886" s="196"/>
      <c r="G886" s="30"/>
    </row>
    <row r="887" spans="1:8" ht="14.25" customHeight="1" x14ac:dyDescent="0.3">
      <c r="A887" s="52" t="s">
        <v>58</v>
      </c>
      <c r="B887" s="52"/>
      <c r="C887" s="112">
        <f>Меню.!D886</f>
        <v>75</v>
      </c>
      <c r="D887" s="197" t="str">
        <f>Меню.!A885</f>
        <v>18.09.2023  жылға берілген азық -түлік</v>
      </c>
      <c r="E887" s="197"/>
      <c r="F887" s="197"/>
      <c r="H887" s="1"/>
    </row>
    <row r="888" spans="1:8" ht="30" customHeight="1" x14ac:dyDescent="0.3">
      <c r="A888" s="31" t="s">
        <v>19</v>
      </c>
      <c r="B888" s="32" t="s">
        <v>27</v>
      </c>
      <c r="C888" s="33" t="s">
        <v>28</v>
      </c>
      <c r="D888" s="123" t="s">
        <v>16</v>
      </c>
      <c r="E888" s="32" t="s">
        <v>17</v>
      </c>
      <c r="F888" s="32" t="s">
        <v>18</v>
      </c>
      <c r="H888" s="1"/>
    </row>
    <row r="889" spans="1:8" s="28" customFormat="1" ht="16.8" x14ac:dyDescent="0.3">
      <c r="A889" s="170">
        <v>1</v>
      </c>
      <c r="B889" s="171">
        <v>2</v>
      </c>
      <c r="C889" s="171">
        <v>3</v>
      </c>
      <c r="D889" s="171">
        <v>4</v>
      </c>
      <c r="E889" s="171">
        <v>5</v>
      </c>
      <c r="F889" s="171">
        <v>6</v>
      </c>
      <c r="G889" s="25"/>
      <c r="H889" s="25"/>
    </row>
    <row r="890" spans="1:8" s="28" customFormat="1" ht="15" customHeight="1" x14ac:dyDescent="0.3">
      <c r="A890" s="36">
        <f>Меню.!A890</f>
        <v>1</v>
      </c>
      <c r="B890" s="37" t="str">
        <f>Меню.!B890</f>
        <v>Айран</v>
      </c>
      <c r="C890" s="36" t="str">
        <f>Меню.!C890</f>
        <v>литр</v>
      </c>
      <c r="D890" s="124">
        <f>Меню.!R890</f>
        <v>0</v>
      </c>
      <c r="E890" s="36">
        <f>Меню.!S890</f>
        <v>150</v>
      </c>
      <c r="F890" s="38">
        <f>D890*E890</f>
        <v>0</v>
      </c>
      <c r="G890" s="52"/>
      <c r="H890" s="52"/>
    </row>
    <row r="891" spans="1:8" s="30" customFormat="1" ht="15.75" customHeight="1" x14ac:dyDescent="0.3">
      <c r="A891" s="36">
        <f>Меню.!A891</f>
        <v>2</v>
      </c>
      <c r="B891" s="37" t="str">
        <f>Меню.!B891</f>
        <v>Алма</v>
      </c>
      <c r="C891" s="36" t="str">
        <f>Меню.!C891</f>
        <v>кг</v>
      </c>
      <c r="D891" s="124">
        <f>Меню.!R891</f>
        <v>0</v>
      </c>
      <c r="E891" s="36">
        <f>Меню.!S891</f>
        <v>300</v>
      </c>
      <c r="F891" s="38">
        <f t="shared" ref="F891:F926" si="18">D891*E891</f>
        <v>0</v>
      </c>
      <c r="G891" s="80"/>
    </row>
    <row r="892" spans="1:8" s="28" customFormat="1" ht="18" customHeight="1" x14ac:dyDescent="0.3">
      <c r="A892" s="36">
        <f>Меню.!A892</f>
        <v>3</v>
      </c>
      <c r="B892" s="37" t="str">
        <f>Меню.!B892</f>
        <v>Банан</v>
      </c>
      <c r="C892" s="36" t="str">
        <f>Меню.!C892</f>
        <v>шт</v>
      </c>
      <c r="D892" s="124">
        <f>Меню.!R892</f>
        <v>0</v>
      </c>
      <c r="E892" s="36">
        <f>Меню.!S892</f>
        <v>90</v>
      </c>
      <c r="F892" s="38">
        <f t="shared" si="18"/>
        <v>0</v>
      </c>
      <c r="G892" s="30"/>
    </row>
    <row r="893" spans="1:8" s="28" customFormat="1" ht="17.25" customHeight="1" x14ac:dyDescent="0.3">
      <c r="A893" s="36">
        <f>Меню.!A893</f>
        <v>4</v>
      </c>
      <c r="B893" s="37" t="str">
        <f>Меню.!B893</f>
        <v>Булочка пирог</v>
      </c>
      <c r="C893" s="36" t="str">
        <f>Меню.!C893</f>
        <v>шт</v>
      </c>
      <c r="D893" s="124">
        <f>Меню.!R893</f>
        <v>0</v>
      </c>
      <c r="E893" s="36">
        <f>Меню.!S893</f>
        <v>30</v>
      </c>
      <c r="F893" s="38">
        <f t="shared" si="18"/>
        <v>0</v>
      </c>
    </row>
    <row r="894" spans="1:8" s="28" customFormat="1" ht="17.25" customHeight="1" x14ac:dyDescent="0.3">
      <c r="A894" s="36">
        <f>Меню.!A894</f>
        <v>5</v>
      </c>
      <c r="B894" s="37" t="str">
        <f>Меню.!B894</f>
        <v>Витамин</v>
      </c>
      <c r="C894" s="36" t="str">
        <f>Меню.!C894</f>
        <v>шт</v>
      </c>
      <c r="D894" s="124">
        <f>Меню.!R894</f>
        <v>0</v>
      </c>
      <c r="E894" s="36">
        <f>Меню.!S894</f>
        <v>50</v>
      </c>
      <c r="F894" s="38">
        <f t="shared" si="18"/>
        <v>0</v>
      </c>
    </row>
    <row r="895" spans="1:8" s="28" customFormat="1" ht="17.25" customHeight="1" x14ac:dyDescent="0.3">
      <c r="A895" s="36">
        <f>Меню.!A895</f>
        <v>6</v>
      </c>
      <c r="B895" s="37" t="str">
        <f>Меню.!B895</f>
        <v>Гарох</v>
      </c>
      <c r="C895" s="36" t="str">
        <f>Меню.!C895</f>
        <v>кг</v>
      </c>
      <c r="D895" s="124">
        <f>Меню.!R895</f>
        <v>0</v>
      </c>
      <c r="E895" s="36">
        <f>Меню.!S895</f>
        <v>650</v>
      </c>
      <c r="F895" s="38">
        <f t="shared" si="18"/>
        <v>0</v>
      </c>
    </row>
    <row r="896" spans="1:8" s="28" customFormat="1" ht="17.25" customHeight="1" x14ac:dyDescent="0.3">
      <c r="A896" s="36">
        <f>Меню.!A896</f>
        <v>7</v>
      </c>
      <c r="B896" s="37" t="str">
        <f>Меню.!B896</f>
        <v>Гречка</v>
      </c>
      <c r="C896" s="36" t="str">
        <f>Меню.!C896</f>
        <v>кг</v>
      </c>
      <c r="D896" s="124">
        <f>Меню.!R896</f>
        <v>0</v>
      </c>
      <c r="E896" s="36">
        <f>Меню.!S896</f>
        <v>400</v>
      </c>
      <c r="F896" s="38">
        <f t="shared" si="18"/>
        <v>0</v>
      </c>
    </row>
    <row r="897" spans="1:6" s="28" customFormat="1" ht="17.25" customHeight="1" x14ac:dyDescent="0.3">
      <c r="A897" s="36">
        <f>Меню.!A897</f>
        <v>8</v>
      </c>
      <c r="B897" s="37" t="str">
        <f>Меню.!B897</f>
        <v>Ет</v>
      </c>
      <c r="C897" s="36" t="str">
        <f>Меню.!C897</f>
        <v>кг</v>
      </c>
      <c r="D897" s="124">
        <f>Меню.!R897</f>
        <v>8.25</v>
      </c>
      <c r="E897" s="36">
        <f>Меню.!S897</f>
        <v>2600</v>
      </c>
      <c r="F897" s="38">
        <f t="shared" si="18"/>
        <v>21450</v>
      </c>
    </row>
    <row r="898" spans="1:6" s="28" customFormat="1" ht="17.25" customHeight="1" x14ac:dyDescent="0.3">
      <c r="A898" s="36">
        <f>Меню.!A898</f>
        <v>9</v>
      </c>
      <c r="B898" s="37" t="str">
        <f>Меню.!B898</f>
        <v>Хурма</v>
      </c>
      <c r="C898" s="36" t="str">
        <f>Меню.!C898</f>
        <v>кг</v>
      </c>
      <c r="D898" s="124">
        <f>Меню.!R898</f>
        <v>0</v>
      </c>
      <c r="E898" s="36">
        <f>Меню.!S898</f>
        <v>500</v>
      </c>
      <c r="F898" s="38">
        <f t="shared" si="18"/>
        <v>0</v>
      </c>
    </row>
    <row r="899" spans="1:6" s="28" customFormat="1" ht="17.25" customHeight="1" x14ac:dyDescent="0.3">
      <c r="A899" s="36">
        <f>Меню.!A899</f>
        <v>10</v>
      </c>
      <c r="B899" s="37" t="str">
        <f>Меню.!B899</f>
        <v>Жұмыртқа</v>
      </c>
      <c r="C899" s="36" t="str">
        <f>Меню.!C899</f>
        <v>шт</v>
      </c>
      <c r="D899" s="124">
        <f>Меню.!R899</f>
        <v>3.75</v>
      </c>
      <c r="E899" s="36">
        <f>Меню.!S899</f>
        <v>55</v>
      </c>
      <c r="F899" s="38">
        <f t="shared" si="18"/>
        <v>206.25</v>
      </c>
    </row>
    <row r="900" spans="1:6" s="28" customFormat="1" ht="17.25" customHeight="1" x14ac:dyDescent="0.3">
      <c r="A900" s="36">
        <f>Меню.!A900</f>
        <v>11</v>
      </c>
      <c r="B900" s="37" t="str">
        <f>Меню.!B900</f>
        <v>Какао</v>
      </c>
      <c r="C900" s="36" t="str">
        <f>Меню.!C900</f>
        <v>кг</v>
      </c>
      <c r="D900" s="124">
        <f>Меню.!R900</f>
        <v>0</v>
      </c>
      <c r="E900" s="36">
        <f>Меню.!S900</f>
        <v>1500</v>
      </c>
      <c r="F900" s="38">
        <f t="shared" si="18"/>
        <v>0</v>
      </c>
    </row>
    <row r="901" spans="1:6" s="28" customFormat="1" ht="17.25" customHeight="1" x14ac:dyDescent="0.3">
      <c r="A901" s="36">
        <f>Меню.!A901</f>
        <v>12</v>
      </c>
      <c r="B901" s="37" t="str">
        <f>Меню.!B901</f>
        <v>Картоп</v>
      </c>
      <c r="C901" s="36" t="str">
        <f>Меню.!C901</f>
        <v>кг</v>
      </c>
      <c r="D901" s="124">
        <f>Меню.!R901</f>
        <v>8.25</v>
      </c>
      <c r="E901" s="36">
        <f>Меню.!S901</f>
        <v>180</v>
      </c>
      <c r="F901" s="38">
        <f t="shared" si="18"/>
        <v>1485</v>
      </c>
    </row>
    <row r="902" spans="1:6" s="28" customFormat="1" ht="17.25" customHeight="1" x14ac:dyDescent="0.3">
      <c r="A902" s="36">
        <f>Меню.!A902</f>
        <v>13</v>
      </c>
      <c r="B902" s="37" t="str">
        <f>Меню.!B902</f>
        <v>Кәмпіт</v>
      </c>
      <c r="C902" s="36" t="str">
        <f>Меню.!C902</f>
        <v>кг</v>
      </c>
      <c r="D902" s="124">
        <f>Меню.!R902</f>
        <v>0</v>
      </c>
      <c r="E902" s="36">
        <f>Меню.!S902</f>
        <v>150</v>
      </c>
      <c r="F902" s="38">
        <f t="shared" si="18"/>
        <v>0</v>
      </c>
    </row>
    <row r="903" spans="1:6" s="28" customFormat="1" ht="17.25" customHeight="1" x14ac:dyDescent="0.3">
      <c r="A903" s="36">
        <f>Меню.!A903</f>
        <v>14</v>
      </c>
      <c r="B903" s="37" t="str">
        <f>Меню.!B903</f>
        <v xml:space="preserve">Курпалар </v>
      </c>
      <c r="C903" s="36" t="str">
        <f>Меню.!C903</f>
        <v>кг</v>
      </c>
      <c r="D903" s="124">
        <f>Меню.!R903</f>
        <v>0</v>
      </c>
      <c r="E903" s="36">
        <f>Меню.!S903</f>
        <v>220</v>
      </c>
      <c r="F903" s="38">
        <f t="shared" si="18"/>
        <v>0</v>
      </c>
    </row>
    <row r="904" spans="1:6" s="28" customFormat="1" ht="17.25" customHeight="1" x14ac:dyDescent="0.3">
      <c r="A904" s="36">
        <f>Меню.!A904</f>
        <v>15</v>
      </c>
      <c r="B904" s="37" t="str">
        <f>Меню.!B904</f>
        <v>Күріш</v>
      </c>
      <c r="C904" s="36" t="str">
        <f>Меню.!C904</f>
        <v>кг</v>
      </c>
      <c r="D904" s="124">
        <f>Меню.!R904</f>
        <v>2.25</v>
      </c>
      <c r="E904" s="36">
        <f>Меню.!S904</f>
        <v>700</v>
      </c>
      <c r="F904" s="38">
        <f t="shared" si="18"/>
        <v>1575</v>
      </c>
    </row>
    <row r="905" spans="1:6" s="28" customFormat="1" ht="17.25" customHeight="1" x14ac:dyDescent="0.3">
      <c r="A905" s="36">
        <f>Меню.!A905</f>
        <v>16</v>
      </c>
      <c r="B905" s="37" t="str">
        <f>Меню.!B905</f>
        <v>Ірімшік</v>
      </c>
      <c r="C905" s="36" t="str">
        <f>Меню.!C905</f>
        <v>кг</v>
      </c>
      <c r="D905" s="124">
        <f>Меню.!R905</f>
        <v>0</v>
      </c>
      <c r="E905" s="36">
        <f>Меню.!S905</f>
        <v>250</v>
      </c>
      <c r="F905" s="38">
        <f t="shared" si="18"/>
        <v>0</v>
      </c>
    </row>
    <row r="906" spans="1:6" s="28" customFormat="1" ht="17.25" customHeight="1" x14ac:dyDescent="0.3">
      <c r="A906" s="36">
        <f>Меню.!A906</f>
        <v>17</v>
      </c>
      <c r="B906" s="37" t="str">
        <f>Меню.!B906</f>
        <v>Қурғақ жеміс</v>
      </c>
      <c r="C906" s="36" t="str">
        <f>Меню.!C906</f>
        <v>кг</v>
      </c>
      <c r="D906" s="124">
        <f>Меню.!R906</f>
        <v>1.5</v>
      </c>
      <c r="E906" s="36">
        <f>Меню.!S906</f>
        <v>600</v>
      </c>
      <c r="F906" s="38">
        <f t="shared" si="18"/>
        <v>900</v>
      </c>
    </row>
    <row r="907" spans="1:6" s="28" customFormat="1" ht="17.25" customHeight="1" x14ac:dyDescent="0.3">
      <c r="A907" s="36">
        <f>Меню.!A907</f>
        <v>18</v>
      </c>
      <c r="B907" s="37" t="str">
        <f>Меню.!B907</f>
        <v>Құм шекер</v>
      </c>
      <c r="C907" s="36" t="str">
        <f>Меню.!C907</f>
        <v>кг</v>
      </c>
      <c r="D907" s="124">
        <f>Меню.!R907</f>
        <v>2.6249999999999996</v>
      </c>
      <c r="E907" s="36">
        <f>Меню.!S907</f>
        <v>480</v>
      </c>
      <c r="F907" s="38">
        <f t="shared" si="18"/>
        <v>1259.9999999999998</v>
      </c>
    </row>
    <row r="908" spans="1:6" s="28" customFormat="1" ht="17.25" customHeight="1" x14ac:dyDescent="0.3">
      <c r="A908" s="36">
        <f>Меню.!A908</f>
        <v>19</v>
      </c>
      <c r="B908" s="37" t="str">
        <f>Меню.!B908</f>
        <v>Қырыққабат</v>
      </c>
      <c r="C908" s="36" t="str">
        <f>Меню.!C908</f>
        <v>кг</v>
      </c>
      <c r="D908" s="124">
        <f>Меню.!R908</f>
        <v>0</v>
      </c>
      <c r="E908" s="36">
        <f>Меню.!S908</f>
        <v>300</v>
      </c>
      <c r="F908" s="38">
        <f t="shared" si="18"/>
        <v>0</v>
      </c>
    </row>
    <row r="909" spans="1:6" s="28" customFormat="1" ht="17.25" customHeight="1" x14ac:dyDescent="0.3">
      <c r="A909" s="36">
        <f>Меню.!A909</f>
        <v>20</v>
      </c>
      <c r="B909" s="37" t="str">
        <f>Меню.!B909</f>
        <v>Ловия</v>
      </c>
      <c r="C909" s="36" t="str">
        <f>Меню.!C909</f>
        <v>кг</v>
      </c>
      <c r="D909" s="124">
        <f>Меню.!R909</f>
        <v>0</v>
      </c>
      <c r="E909" s="36">
        <f>Меню.!S909</f>
        <v>300</v>
      </c>
      <c r="F909" s="38">
        <f t="shared" si="18"/>
        <v>0</v>
      </c>
    </row>
    <row r="910" spans="1:6" s="28" customFormat="1" ht="17.25" customHeight="1" x14ac:dyDescent="0.3">
      <c r="A910" s="36">
        <f>Меню.!A910</f>
        <v>21</v>
      </c>
      <c r="B910" s="37" t="str">
        <f>Меню.!B910</f>
        <v>Макарон</v>
      </c>
      <c r="C910" s="36" t="str">
        <f>Меню.!C910</f>
        <v>кг</v>
      </c>
      <c r="D910" s="124">
        <f>Меню.!R910</f>
        <v>0</v>
      </c>
      <c r="E910" s="36">
        <f>Меню.!S910</f>
        <v>350</v>
      </c>
      <c r="F910" s="38">
        <f t="shared" si="18"/>
        <v>0</v>
      </c>
    </row>
    <row r="911" spans="1:6" s="28" customFormat="1" ht="17.25" customHeight="1" x14ac:dyDescent="0.3">
      <c r="A911" s="36">
        <f>Меню.!A911</f>
        <v>22</v>
      </c>
      <c r="B911" s="37" t="str">
        <f>Меню.!B911</f>
        <v>Маш</v>
      </c>
      <c r="C911" s="36" t="str">
        <f>Меню.!C911</f>
        <v>кг</v>
      </c>
      <c r="D911" s="124">
        <f>Меню.!R911</f>
        <v>0</v>
      </c>
      <c r="E911" s="36">
        <f>Меню.!S911</f>
        <v>400</v>
      </c>
      <c r="F911" s="38">
        <f t="shared" si="18"/>
        <v>0</v>
      </c>
    </row>
    <row r="912" spans="1:6" s="28" customFormat="1" ht="17.25" customHeight="1" x14ac:dyDescent="0.3">
      <c r="A912" s="36">
        <f>Меню.!A912</f>
        <v>23</v>
      </c>
      <c r="B912" s="37" t="str">
        <f>Меню.!B912</f>
        <v>Нан</v>
      </c>
      <c r="C912" s="36" t="str">
        <f>Меню.!C912</f>
        <v>кг</v>
      </c>
      <c r="D912" s="124">
        <f>Меню.!R912</f>
        <v>8.25</v>
      </c>
      <c r="E912" s="36">
        <f>Меню.!S912</f>
        <v>95</v>
      </c>
      <c r="F912" s="38">
        <f t="shared" si="18"/>
        <v>783.75</v>
      </c>
    </row>
    <row r="913" spans="1:6" s="28" customFormat="1" ht="17.25" customHeight="1" x14ac:dyDescent="0.3">
      <c r="A913" s="36">
        <f>Меню.!A913</f>
        <v>24</v>
      </c>
      <c r="B913" s="37" t="str">
        <f>Меню.!B913</f>
        <v>Өсімдік май</v>
      </c>
      <c r="C913" s="36" t="str">
        <f>Меню.!C913</f>
        <v>литр</v>
      </c>
      <c r="D913" s="124">
        <f>Меню.!R913</f>
        <v>1.35</v>
      </c>
      <c r="E913" s="36">
        <f>Меню.!S913</f>
        <v>530</v>
      </c>
      <c r="F913" s="38">
        <f t="shared" si="18"/>
        <v>715.5</v>
      </c>
    </row>
    <row r="914" spans="1:6" s="28" customFormat="1" ht="17.25" customHeight="1" x14ac:dyDescent="0.3">
      <c r="A914" s="36">
        <f>Меню.!A914</f>
        <v>25</v>
      </c>
      <c r="B914" s="37" t="str">
        <f>Меню.!B914</f>
        <v>Перловка</v>
      </c>
      <c r="C914" s="36" t="str">
        <f>Меню.!C914</f>
        <v>кг</v>
      </c>
      <c r="D914" s="124">
        <f>Меню.!R914</f>
        <v>0</v>
      </c>
      <c r="E914" s="36">
        <f>Меню.!S914</f>
        <v>160</v>
      </c>
      <c r="F914" s="38">
        <f t="shared" si="18"/>
        <v>0</v>
      </c>
    </row>
    <row r="915" spans="1:6" s="28" customFormat="1" ht="17.25" customHeight="1" x14ac:dyDescent="0.3">
      <c r="A915" s="36">
        <f>Меню.!A915</f>
        <v>26</v>
      </c>
      <c r="B915" s="37" t="str">
        <f>Меню.!B915</f>
        <v>Пияз</v>
      </c>
      <c r="C915" s="36" t="str">
        <f>Меню.!C915</f>
        <v>кг</v>
      </c>
      <c r="D915" s="124">
        <f>Меню.!R915</f>
        <v>3.3000000000000003</v>
      </c>
      <c r="E915" s="36">
        <f>Меню.!S915</f>
        <v>110</v>
      </c>
      <c r="F915" s="38">
        <f t="shared" si="18"/>
        <v>363.00000000000006</v>
      </c>
    </row>
    <row r="916" spans="1:6" s="28" customFormat="1" ht="17.25" customHeight="1" x14ac:dyDescent="0.3">
      <c r="A916" s="36">
        <f>Меню.!A916</f>
        <v>27</v>
      </c>
      <c r="B916" s="37" t="str">
        <f>Меню.!B916</f>
        <v>Пішіне</v>
      </c>
      <c r="C916" s="36" t="str">
        <f>Меню.!C916</f>
        <v>кг</v>
      </c>
      <c r="D916" s="124">
        <f>Меню.!R916</f>
        <v>0</v>
      </c>
      <c r="E916" s="36">
        <f>Меню.!S916</f>
        <v>300</v>
      </c>
      <c r="F916" s="38">
        <f t="shared" si="18"/>
        <v>0</v>
      </c>
    </row>
    <row r="917" spans="1:6" s="28" customFormat="1" ht="17.25" customHeight="1" x14ac:dyDescent="0.3">
      <c r="A917" s="36">
        <f>Меню.!A917</f>
        <v>28</v>
      </c>
      <c r="B917" s="37" t="str">
        <f>Меню.!B917</f>
        <v xml:space="preserve">Сары май </v>
      </c>
      <c r="C917" s="36" t="str">
        <f>Меню.!C917</f>
        <v>кг</v>
      </c>
      <c r="D917" s="124">
        <f>Меню.!R917</f>
        <v>0.52500000000000002</v>
      </c>
      <c r="E917" s="36">
        <f>Меню.!S917</f>
        <v>800</v>
      </c>
      <c r="F917" s="38">
        <f t="shared" si="18"/>
        <v>420</v>
      </c>
    </row>
    <row r="918" spans="1:6" s="28" customFormat="1" ht="17.25" customHeight="1" x14ac:dyDescent="0.3">
      <c r="A918" s="36">
        <f>Меню.!A918</f>
        <v>29</v>
      </c>
      <c r="B918" s="37" t="str">
        <f>Меню.!B918</f>
        <v>Сасиска,сыр</v>
      </c>
      <c r="C918" s="36" t="str">
        <f>Меню.!C918</f>
        <v>шт</v>
      </c>
      <c r="D918" s="124">
        <f>Меню.!R918</f>
        <v>0</v>
      </c>
      <c r="E918" s="36">
        <f>Меню.!S918</f>
        <v>35</v>
      </c>
      <c r="F918" s="38">
        <f t="shared" si="18"/>
        <v>0</v>
      </c>
    </row>
    <row r="919" spans="1:6" s="28" customFormat="1" ht="17.25" customHeight="1" x14ac:dyDescent="0.3">
      <c r="A919" s="36">
        <f>Меню.!A919</f>
        <v>30</v>
      </c>
      <c r="B919" s="37" t="str">
        <f>Меню.!B919</f>
        <v>Сәбіз</v>
      </c>
      <c r="C919" s="36" t="str">
        <f>Меню.!C919</f>
        <v>кг</v>
      </c>
      <c r="D919" s="124">
        <f>Меню.!R919</f>
        <v>4.8</v>
      </c>
      <c r="E919" s="36">
        <f>Меню.!S919</f>
        <v>205</v>
      </c>
      <c r="F919" s="38">
        <f t="shared" si="18"/>
        <v>984</v>
      </c>
    </row>
    <row r="920" spans="1:6" s="28" customFormat="1" ht="17.25" customHeight="1" x14ac:dyDescent="0.3">
      <c r="A920" s="36">
        <f>Меню.!A920</f>
        <v>31</v>
      </c>
      <c r="B920" s="37" t="str">
        <f>Меню.!B920</f>
        <v>Сүт</v>
      </c>
      <c r="C920" s="36" t="str">
        <f>Меню.!C920</f>
        <v>литр</v>
      </c>
      <c r="D920" s="124">
        <f>Меню.!R920</f>
        <v>24.75</v>
      </c>
      <c r="E920" s="36">
        <f>Меню.!S920</f>
        <v>180</v>
      </c>
      <c r="F920" s="38">
        <f t="shared" si="18"/>
        <v>4455</v>
      </c>
    </row>
    <row r="921" spans="1:6" s="28" customFormat="1" ht="17.25" customHeight="1" x14ac:dyDescent="0.3">
      <c r="A921" s="36">
        <f>Меню.!A921</f>
        <v>32</v>
      </c>
      <c r="B921" s="37" t="str">
        <f>Меню.!B921</f>
        <v xml:space="preserve">Тамат </v>
      </c>
      <c r="C921" s="36" t="str">
        <f>Меню.!C921</f>
        <v>литр</v>
      </c>
      <c r="D921" s="124">
        <f>Меню.!R921</f>
        <v>0.45</v>
      </c>
      <c r="E921" s="36">
        <f>Меню.!S921</f>
        <v>650</v>
      </c>
      <c r="F921" s="38">
        <f t="shared" si="18"/>
        <v>292.5</v>
      </c>
    </row>
    <row r="922" spans="1:6" s="28" customFormat="1" ht="17.25" customHeight="1" x14ac:dyDescent="0.3">
      <c r="A922" s="36">
        <f>Меню.!A922</f>
        <v>33</v>
      </c>
      <c r="B922" s="37" t="str">
        <f>Меню.!B922</f>
        <v>Тары</v>
      </c>
      <c r="C922" s="36" t="str">
        <f>Меню.!C922</f>
        <v>кг</v>
      </c>
      <c r="D922" s="124">
        <f>Меню.!R922</f>
        <v>0</v>
      </c>
      <c r="E922" s="36">
        <f>Меню.!S922</f>
        <v>600</v>
      </c>
      <c r="F922" s="38">
        <f t="shared" si="18"/>
        <v>0</v>
      </c>
    </row>
    <row r="923" spans="1:6" s="28" customFormat="1" ht="17.25" customHeight="1" x14ac:dyDescent="0.3">
      <c r="A923" s="36">
        <f>Меню.!A923</f>
        <v>34</v>
      </c>
      <c r="B923" s="37" t="str">
        <f>Меню.!B923</f>
        <v xml:space="preserve"> қияр</v>
      </c>
      <c r="C923" s="36" t="str">
        <f>Меню.!C923</f>
        <v>кг</v>
      </c>
      <c r="D923" s="124">
        <f>Меню.!R923</f>
        <v>0</v>
      </c>
      <c r="E923" s="36">
        <f>Меню.!S923</f>
        <v>200</v>
      </c>
      <c r="F923" s="38">
        <f t="shared" si="18"/>
        <v>0</v>
      </c>
    </row>
    <row r="924" spans="1:6" s="28" customFormat="1" ht="17.25" customHeight="1" x14ac:dyDescent="0.3">
      <c r="A924" s="36">
        <f>Меню.!A924</f>
        <v>35</v>
      </c>
      <c r="B924" s="37" t="str">
        <f>Меню.!B924</f>
        <v xml:space="preserve"> қызанақ</v>
      </c>
      <c r="C924" s="36" t="str">
        <f>Меню.!C924</f>
        <v>кг</v>
      </c>
      <c r="D924" s="124">
        <f>Меню.!R924</f>
        <v>0</v>
      </c>
      <c r="E924" s="36">
        <f>Меню.!S924</f>
        <v>250</v>
      </c>
      <c r="F924" s="38">
        <f t="shared" si="18"/>
        <v>0</v>
      </c>
    </row>
    <row r="925" spans="1:6" s="28" customFormat="1" ht="17.25" customHeight="1" x14ac:dyDescent="0.3">
      <c r="A925" s="36">
        <f>Меню.!A925</f>
        <v>36</v>
      </c>
      <c r="B925" s="37" t="str">
        <f>Меню.!B925</f>
        <v>Тұз</v>
      </c>
      <c r="C925" s="36" t="str">
        <f>Меню.!C925</f>
        <v>кг</v>
      </c>
      <c r="D925" s="124">
        <f>Меню.!R925</f>
        <v>0.6</v>
      </c>
      <c r="E925" s="36">
        <f>Меню.!S925</f>
        <v>100</v>
      </c>
      <c r="F925" s="38">
        <f t="shared" si="18"/>
        <v>60</v>
      </c>
    </row>
    <row r="926" spans="1:6" s="28" customFormat="1" ht="17.25" customHeight="1" x14ac:dyDescent="0.3">
      <c r="A926" s="36">
        <f>Меню.!A926</f>
        <v>37</v>
      </c>
      <c r="B926" s="37" t="str">
        <f>Меню.!B926</f>
        <v>Ұн</v>
      </c>
      <c r="C926" s="36" t="str">
        <f>Меню.!C926</f>
        <v>кг</v>
      </c>
      <c r="D926" s="124">
        <f>Меню.!R926</f>
        <v>6</v>
      </c>
      <c r="E926" s="36">
        <f>Меню.!S926</f>
        <v>400</v>
      </c>
      <c r="F926" s="38">
        <f t="shared" si="18"/>
        <v>2400</v>
      </c>
    </row>
    <row r="927" spans="1:6" s="28" customFormat="1" ht="17.25" customHeight="1" x14ac:dyDescent="0.3">
      <c r="A927" s="36">
        <f>Меню.!A927</f>
        <v>38</v>
      </c>
      <c r="B927" s="37" t="str">
        <f>Меню.!B927</f>
        <v>Шәй</v>
      </c>
      <c r="C927" s="36" t="str">
        <f>Меню.!C927</f>
        <v>кг</v>
      </c>
      <c r="D927" s="124">
        <f>Меню.!R927</f>
        <v>0.15</v>
      </c>
      <c r="E927" s="36">
        <f>Меню.!S927</f>
        <v>1000</v>
      </c>
      <c r="F927" s="38">
        <f>D927*E927</f>
        <v>150</v>
      </c>
    </row>
    <row r="928" spans="1:6" s="28" customFormat="1" ht="17.25" customHeight="1" x14ac:dyDescent="0.3">
      <c r="A928" s="31"/>
      <c r="B928" s="39" t="str">
        <f>Меню.!B928</f>
        <v xml:space="preserve">Тамақтың шығымы </v>
      </c>
      <c r="C928" s="31"/>
      <c r="D928" s="125"/>
      <c r="E928" s="40"/>
      <c r="F928" s="40">
        <f>SUM(F890:F927)</f>
        <v>37500</v>
      </c>
    </row>
    <row r="929" spans="1:8" s="28" customFormat="1" ht="17.25" customHeight="1" x14ac:dyDescent="0.3">
      <c r="A929" s="160"/>
      <c r="B929" s="163"/>
      <c r="C929" s="160"/>
      <c r="D929" s="122"/>
      <c r="E929" s="164"/>
      <c r="F929" s="164"/>
    </row>
    <row r="930" spans="1:8" s="28" customFormat="1" ht="17.25" customHeight="1" x14ac:dyDescent="0.3">
      <c r="A930" s="160" t="s">
        <v>165</v>
      </c>
      <c r="B930" s="163"/>
      <c r="C930" s="160"/>
      <c r="D930" s="122"/>
      <c r="E930" s="164"/>
      <c r="F930" s="164"/>
    </row>
    <row r="931" spans="1:8" s="28" customFormat="1" ht="17.25" customHeight="1" x14ac:dyDescent="0.3">
      <c r="A931" s="160"/>
      <c r="B931" s="163"/>
      <c r="C931" s="160"/>
      <c r="D931" s="122"/>
      <c r="E931" s="164"/>
      <c r="F931" s="164"/>
    </row>
    <row r="932" spans="1:8" s="28" customFormat="1" ht="17.25" customHeight="1" x14ac:dyDescent="0.3">
      <c r="A932" s="1"/>
      <c r="B932" s="1"/>
      <c r="C932" s="24"/>
      <c r="D932" s="128"/>
      <c r="E932" s="24"/>
      <c r="F932" s="24"/>
    </row>
    <row r="933" spans="1:8" s="28" customFormat="1" ht="17.25" customHeight="1" x14ac:dyDescent="0.3">
      <c r="A933" s="1"/>
      <c r="B933" s="1"/>
      <c r="C933" s="195" t="s">
        <v>23</v>
      </c>
      <c r="D933" s="195"/>
      <c r="E933" s="1"/>
      <c r="F933" s="1"/>
    </row>
    <row r="934" spans="1:8" s="28" customFormat="1" ht="17.25" customHeight="1" x14ac:dyDescent="0.3">
      <c r="A934" s="196" t="s">
        <v>146</v>
      </c>
      <c r="B934" s="196"/>
      <c r="C934" s="196"/>
      <c r="D934" s="196"/>
      <c r="E934" s="196"/>
      <c r="F934" s="196"/>
    </row>
    <row r="935" spans="1:8" ht="14.25" customHeight="1" x14ac:dyDescent="0.3">
      <c r="A935" s="52" t="s">
        <v>58</v>
      </c>
      <c r="B935" s="52"/>
      <c r="C935" s="112">
        <v>75</v>
      </c>
      <c r="D935" s="197" t="s">
        <v>207</v>
      </c>
      <c r="E935" s="197"/>
      <c r="F935" s="197"/>
      <c r="G935" s="24"/>
    </row>
    <row r="936" spans="1:8" ht="35.4" customHeight="1" x14ac:dyDescent="0.3">
      <c r="A936" s="31" t="s">
        <v>19</v>
      </c>
      <c r="B936" s="32" t="s">
        <v>27</v>
      </c>
      <c r="C936" s="33" t="s">
        <v>28</v>
      </c>
      <c r="D936" s="123" t="s">
        <v>16</v>
      </c>
      <c r="E936" s="32" t="s">
        <v>17</v>
      </c>
      <c r="F936" s="32" t="s">
        <v>18</v>
      </c>
      <c r="H936" s="1"/>
    </row>
    <row r="937" spans="1:8" s="28" customFormat="1" ht="16.8" x14ac:dyDescent="0.3">
      <c r="A937" s="34">
        <v>1</v>
      </c>
      <c r="B937" s="35">
        <v>2</v>
      </c>
      <c r="C937" s="35">
        <v>3</v>
      </c>
      <c r="D937" s="35">
        <v>4</v>
      </c>
      <c r="E937" s="35">
        <v>5</v>
      </c>
      <c r="F937" s="35">
        <v>6</v>
      </c>
      <c r="G937" s="25"/>
      <c r="H937" s="25"/>
    </row>
    <row r="938" spans="1:8" s="28" customFormat="1" ht="15" customHeight="1" x14ac:dyDescent="0.3">
      <c r="A938" s="36">
        <f>Меню.!A938</f>
        <v>1</v>
      </c>
      <c r="B938" s="37" t="str">
        <f>Меню.!B938</f>
        <v>Айран</v>
      </c>
      <c r="C938" s="36" t="str">
        <f>Меню.!C938</f>
        <v>литр</v>
      </c>
      <c r="D938" s="124">
        <f>Меню.!R938</f>
        <v>0</v>
      </c>
      <c r="E938" s="36">
        <f>Меню.!S938</f>
        <v>300</v>
      </c>
      <c r="F938" s="38">
        <f>D938*E938</f>
        <v>0</v>
      </c>
      <c r="G938" s="52"/>
      <c r="H938" s="52"/>
    </row>
    <row r="939" spans="1:8" s="30" customFormat="1" ht="16.5" customHeight="1" x14ac:dyDescent="0.3">
      <c r="A939" s="36">
        <f>Меню.!A939</f>
        <v>2</v>
      </c>
      <c r="B939" s="37" t="str">
        <f>Меню.!B939</f>
        <v>Алма</v>
      </c>
      <c r="C939" s="36" t="str">
        <f>Меню.!C939</f>
        <v>кг</v>
      </c>
      <c r="D939" s="124">
        <f>Меню.!R939</f>
        <v>0</v>
      </c>
      <c r="E939" s="36">
        <f>Меню.!S939</f>
        <v>440</v>
      </c>
      <c r="F939" s="38">
        <f t="shared" ref="F939:F974" si="19">D939*E939</f>
        <v>0</v>
      </c>
      <c r="G939" s="80"/>
    </row>
    <row r="940" spans="1:8" s="28" customFormat="1" ht="18" customHeight="1" x14ac:dyDescent="0.3">
      <c r="A940" s="36">
        <f>Меню.!A940</f>
        <v>3</v>
      </c>
      <c r="B940" s="37" t="str">
        <f>Меню.!B940</f>
        <v>Банан</v>
      </c>
      <c r="C940" s="36" t="str">
        <f>Меню.!C940</f>
        <v>шт</v>
      </c>
      <c r="D940" s="124">
        <f>Меню.!R940</f>
        <v>0</v>
      </c>
      <c r="E940" s="36">
        <f>Меню.!S940</f>
        <v>90</v>
      </c>
      <c r="F940" s="38">
        <f t="shared" si="19"/>
        <v>0</v>
      </c>
      <c r="G940" s="30"/>
    </row>
    <row r="941" spans="1:8" s="28" customFormat="1" ht="17.25" customHeight="1" x14ac:dyDescent="0.3">
      <c r="A941" s="36">
        <f>Меню.!A941</f>
        <v>4</v>
      </c>
      <c r="B941" s="37" t="str">
        <f>Меню.!B941</f>
        <v>Булочка пирог</v>
      </c>
      <c r="C941" s="36" t="str">
        <f>Меню.!C941</f>
        <v>шт</v>
      </c>
      <c r="D941" s="124">
        <f>Меню.!R941</f>
        <v>0</v>
      </c>
      <c r="E941" s="36">
        <f>Меню.!S941</f>
        <v>50</v>
      </c>
      <c r="F941" s="38">
        <f t="shared" si="19"/>
        <v>0</v>
      </c>
    </row>
    <row r="942" spans="1:8" s="28" customFormat="1" ht="17.25" customHeight="1" x14ac:dyDescent="0.3">
      <c r="A942" s="36">
        <f>Меню.!A942</f>
        <v>5</v>
      </c>
      <c r="B942" s="37" t="str">
        <f>Меню.!B942</f>
        <v>Витамин.сок</v>
      </c>
      <c r="C942" s="36" t="str">
        <f>Меню.!C942</f>
        <v>шт</v>
      </c>
      <c r="D942" s="124">
        <f>Меню.!R942</f>
        <v>0</v>
      </c>
      <c r="E942" s="36">
        <f>Меню.!S942</f>
        <v>50</v>
      </c>
      <c r="F942" s="38">
        <f t="shared" si="19"/>
        <v>0</v>
      </c>
    </row>
    <row r="943" spans="1:8" s="28" customFormat="1" ht="17.25" customHeight="1" x14ac:dyDescent="0.3">
      <c r="A943" s="36">
        <f>Меню.!A943</f>
        <v>6</v>
      </c>
      <c r="B943" s="37" t="str">
        <f>Меню.!B943</f>
        <v>Гарох</v>
      </c>
      <c r="C943" s="36" t="str">
        <f>Меню.!C943</f>
        <v>кг</v>
      </c>
      <c r="D943" s="124">
        <f>Меню.!R943</f>
        <v>0</v>
      </c>
      <c r="E943" s="36">
        <f>Меню.!S943</f>
        <v>300</v>
      </c>
      <c r="F943" s="38">
        <f t="shared" si="19"/>
        <v>0</v>
      </c>
    </row>
    <row r="944" spans="1:8" s="28" customFormat="1" ht="17.25" customHeight="1" x14ac:dyDescent="0.3">
      <c r="A944" s="36">
        <f>Меню.!A944</f>
        <v>7</v>
      </c>
      <c r="B944" s="37" t="str">
        <f>Меню.!B944</f>
        <v>Гречка</v>
      </c>
      <c r="C944" s="36" t="str">
        <f>Меню.!C944</f>
        <v>кг</v>
      </c>
      <c r="D944" s="124">
        <f>Меню.!R944</f>
        <v>0</v>
      </c>
      <c r="E944" s="36">
        <f>Меню.!S944</f>
        <v>150</v>
      </c>
      <c r="F944" s="38">
        <f t="shared" si="19"/>
        <v>0</v>
      </c>
    </row>
    <row r="945" spans="1:6" s="28" customFormat="1" ht="17.25" customHeight="1" x14ac:dyDescent="0.3">
      <c r="A945" s="36">
        <f>Меню.!A945</f>
        <v>8</v>
      </c>
      <c r="B945" s="37" t="str">
        <f>Меню.!B945</f>
        <v>Ет</v>
      </c>
      <c r="C945" s="36" t="str">
        <f>Меню.!C945</f>
        <v>кг</v>
      </c>
      <c r="D945" s="124">
        <f>Меню.!R945</f>
        <v>7.5</v>
      </c>
      <c r="E945" s="36">
        <f>Меню.!S945</f>
        <v>2600</v>
      </c>
      <c r="F945" s="38">
        <f t="shared" si="19"/>
        <v>19500</v>
      </c>
    </row>
    <row r="946" spans="1:6" s="28" customFormat="1" ht="17.25" customHeight="1" x14ac:dyDescent="0.3">
      <c r="A946" s="36">
        <f>Меню.!A946</f>
        <v>9</v>
      </c>
      <c r="B946" s="37" t="str">
        <f>Меню.!B946</f>
        <v>Хурма</v>
      </c>
      <c r="C946" s="36" t="str">
        <f>Меню.!C946</f>
        <v>кг</v>
      </c>
      <c r="D946" s="124">
        <f>Меню.!R946</f>
        <v>0</v>
      </c>
      <c r="E946" s="36">
        <f>Меню.!S946</f>
        <v>500</v>
      </c>
      <c r="F946" s="38">
        <f t="shared" si="19"/>
        <v>0</v>
      </c>
    </row>
    <row r="947" spans="1:6" s="28" customFormat="1" ht="17.25" customHeight="1" x14ac:dyDescent="0.3">
      <c r="A947" s="36">
        <f>Меню.!A947</f>
        <v>10</v>
      </c>
      <c r="B947" s="37" t="str">
        <f>Меню.!B947</f>
        <v>Жұмыртқа</v>
      </c>
      <c r="C947" s="36" t="str">
        <f>Меню.!C947</f>
        <v>шт</v>
      </c>
      <c r="D947" s="124">
        <f>Меню.!R947</f>
        <v>1.5</v>
      </c>
      <c r="E947" s="36">
        <f>Меню.!S947</f>
        <v>50</v>
      </c>
      <c r="F947" s="38">
        <f t="shared" si="19"/>
        <v>75</v>
      </c>
    </row>
    <row r="948" spans="1:6" s="28" customFormat="1" ht="17.25" customHeight="1" x14ac:dyDescent="0.3">
      <c r="A948" s="36">
        <f>Меню.!A948</f>
        <v>11</v>
      </c>
      <c r="B948" s="37" t="str">
        <f>Меню.!B948</f>
        <v>Какао</v>
      </c>
      <c r="C948" s="36" t="str">
        <f>Меню.!C948</f>
        <v>кг</v>
      </c>
      <c r="D948" s="124">
        <f>Меню.!R948</f>
        <v>0.375</v>
      </c>
      <c r="E948" s="36">
        <f>Меню.!S948</f>
        <v>1500</v>
      </c>
      <c r="F948" s="38">
        <f t="shared" si="19"/>
        <v>562.5</v>
      </c>
    </row>
    <row r="949" spans="1:6" s="28" customFormat="1" ht="17.25" customHeight="1" x14ac:dyDescent="0.3">
      <c r="A949" s="36">
        <f>Меню.!A949</f>
        <v>12</v>
      </c>
      <c r="B949" s="37" t="str">
        <f>Меню.!B949</f>
        <v>Картоп</v>
      </c>
      <c r="C949" s="36" t="str">
        <f>Меню.!C949</f>
        <v>кг</v>
      </c>
      <c r="D949" s="124">
        <f>Меню.!R949</f>
        <v>3</v>
      </c>
      <c r="E949" s="36">
        <f>Меню.!S949</f>
        <v>150</v>
      </c>
      <c r="F949" s="38">
        <f t="shared" si="19"/>
        <v>450</v>
      </c>
    </row>
    <row r="950" spans="1:6" s="28" customFormat="1" ht="17.25" customHeight="1" x14ac:dyDescent="0.3">
      <c r="A950" s="36">
        <f>Меню.!A950</f>
        <v>13</v>
      </c>
      <c r="B950" s="37" t="str">
        <f>Меню.!B950</f>
        <v>Кәмпіт</v>
      </c>
      <c r="C950" s="36" t="str">
        <f>Меню.!C950</f>
        <v>кг</v>
      </c>
      <c r="D950" s="124">
        <f>Меню.!R950</f>
        <v>0</v>
      </c>
      <c r="E950" s="36">
        <f>Меню.!S950</f>
        <v>220</v>
      </c>
      <c r="F950" s="38">
        <f t="shared" si="19"/>
        <v>0</v>
      </c>
    </row>
    <row r="951" spans="1:6" s="28" customFormat="1" ht="17.25" customHeight="1" x14ac:dyDescent="0.3">
      <c r="A951" s="36">
        <f>Меню.!A951</f>
        <v>14</v>
      </c>
      <c r="B951" s="37" t="str">
        <f>Меню.!B951</f>
        <v xml:space="preserve">Курпалар </v>
      </c>
      <c r="C951" s="36" t="str">
        <f>Меню.!C951</f>
        <v>кг</v>
      </c>
      <c r="D951" s="124">
        <f>Меню.!R951</f>
        <v>2.25</v>
      </c>
      <c r="E951" s="36">
        <f>Меню.!S951</f>
        <v>300</v>
      </c>
      <c r="F951" s="38">
        <f t="shared" si="19"/>
        <v>675</v>
      </c>
    </row>
    <row r="952" spans="1:6" s="28" customFormat="1" ht="17.25" customHeight="1" x14ac:dyDescent="0.3">
      <c r="A952" s="36">
        <f>Меню.!A952</f>
        <v>15</v>
      </c>
      <c r="B952" s="37" t="str">
        <f>Меню.!B952</f>
        <v>Күріш</v>
      </c>
      <c r="C952" s="36" t="str">
        <f>Меню.!C952</f>
        <v>кг</v>
      </c>
      <c r="D952" s="124">
        <f>Меню.!R952</f>
        <v>4.5</v>
      </c>
      <c r="E952" s="36">
        <f>Меню.!S952</f>
        <v>600</v>
      </c>
      <c r="F952" s="38">
        <f t="shared" si="19"/>
        <v>2700</v>
      </c>
    </row>
    <row r="953" spans="1:6" s="28" customFormat="1" ht="17.25" customHeight="1" x14ac:dyDescent="0.3">
      <c r="A953" s="36">
        <f>Меню.!A953</f>
        <v>16</v>
      </c>
      <c r="B953" s="37" t="str">
        <f>Меню.!B953</f>
        <v>Қарбыз</v>
      </c>
      <c r="C953" s="36" t="str">
        <f>Меню.!C953</f>
        <v>кг</v>
      </c>
      <c r="D953" s="124">
        <f>Меню.!R953</f>
        <v>0</v>
      </c>
      <c r="E953" s="36">
        <f>Меню.!S953</f>
        <v>50</v>
      </c>
      <c r="F953" s="38">
        <f t="shared" si="19"/>
        <v>0</v>
      </c>
    </row>
    <row r="954" spans="1:6" s="28" customFormat="1" ht="17.25" customHeight="1" x14ac:dyDescent="0.3">
      <c r="A954" s="36">
        <f>Меню.!A954</f>
        <v>17</v>
      </c>
      <c r="B954" s="37" t="str">
        <f>Меню.!B954</f>
        <v>Қурғақ жеміс</v>
      </c>
      <c r="C954" s="36" t="str">
        <f>Меню.!C954</f>
        <v>кг</v>
      </c>
      <c r="D954" s="124">
        <f>Меню.!R954</f>
        <v>1.5</v>
      </c>
      <c r="E954" s="36">
        <f>Меню.!S954</f>
        <v>600</v>
      </c>
      <c r="F954" s="38">
        <f t="shared" si="19"/>
        <v>900</v>
      </c>
    </row>
    <row r="955" spans="1:6" s="28" customFormat="1" ht="17.25" customHeight="1" x14ac:dyDescent="0.3">
      <c r="A955" s="36">
        <f>Меню.!A955</f>
        <v>18</v>
      </c>
      <c r="B955" s="37" t="str">
        <f>Меню.!B955</f>
        <v>Құм шекер</v>
      </c>
      <c r="C955" s="36" t="str">
        <f>Меню.!C955</f>
        <v>кг</v>
      </c>
      <c r="D955" s="124">
        <f>Меню.!R955</f>
        <v>2.8499999999999992</v>
      </c>
      <c r="E955" s="36">
        <f>Меню.!S955</f>
        <v>460</v>
      </c>
      <c r="F955" s="38">
        <f t="shared" si="19"/>
        <v>1310.9999999999995</v>
      </c>
    </row>
    <row r="956" spans="1:6" s="28" customFormat="1" ht="17.25" customHeight="1" x14ac:dyDescent="0.3">
      <c r="A956" s="36">
        <f>Меню.!A956</f>
        <v>19</v>
      </c>
      <c r="B956" s="37" t="str">
        <f>Меню.!B956</f>
        <v>Қырыққабат</v>
      </c>
      <c r="C956" s="36" t="str">
        <f>Меню.!C956</f>
        <v>кг</v>
      </c>
      <c r="D956" s="124">
        <f>Меню.!R956</f>
        <v>0</v>
      </c>
      <c r="E956" s="36">
        <f>Меню.!S956</f>
        <v>120</v>
      </c>
      <c r="F956" s="38">
        <f t="shared" si="19"/>
        <v>0</v>
      </c>
    </row>
    <row r="957" spans="1:6" s="28" customFormat="1" ht="17.25" customHeight="1" x14ac:dyDescent="0.3">
      <c r="A957" s="36">
        <f>Меню.!A957</f>
        <v>20</v>
      </c>
      <c r="B957" s="37" t="str">
        <f>Меню.!B957</f>
        <v>Ловия</v>
      </c>
      <c r="C957" s="36" t="str">
        <f>Меню.!C957</f>
        <v>кг</v>
      </c>
      <c r="D957" s="124">
        <f>Меню.!R957</f>
        <v>0</v>
      </c>
      <c r="E957" s="36">
        <f>Меню.!S957</f>
        <v>300</v>
      </c>
      <c r="F957" s="38">
        <f t="shared" si="19"/>
        <v>0</v>
      </c>
    </row>
    <row r="958" spans="1:6" s="28" customFormat="1" ht="17.25" customHeight="1" x14ac:dyDescent="0.3">
      <c r="A958" s="36">
        <f>Меню.!A958</f>
        <v>21</v>
      </c>
      <c r="B958" s="37" t="str">
        <f>Меню.!B958</f>
        <v>Макарон</v>
      </c>
      <c r="C958" s="36" t="str">
        <f>Меню.!C958</f>
        <v>кг</v>
      </c>
      <c r="D958" s="124">
        <f>Меню.!R958</f>
        <v>0</v>
      </c>
      <c r="E958" s="36">
        <f>Меню.!S958</f>
        <v>300</v>
      </c>
      <c r="F958" s="38">
        <f t="shared" si="19"/>
        <v>0</v>
      </c>
    </row>
    <row r="959" spans="1:6" s="28" customFormat="1" ht="17.25" customHeight="1" x14ac:dyDescent="0.3">
      <c r="A959" s="36">
        <f>Меню.!A959</f>
        <v>22</v>
      </c>
      <c r="B959" s="37" t="str">
        <f>Меню.!B959</f>
        <v>Маш</v>
      </c>
      <c r="C959" s="36" t="str">
        <f>Меню.!C959</f>
        <v>кг</v>
      </c>
      <c r="D959" s="124">
        <f>Меню.!R959</f>
        <v>0</v>
      </c>
      <c r="E959" s="36">
        <f>Меню.!S959</f>
        <v>400</v>
      </c>
      <c r="F959" s="38">
        <f t="shared" si="19"/>
        <v>0</v>
      </c>
    </row>
    <row r="960" spans="1:6" s="28" customFormat="1" ht="17.25" customHeight="1" x14ac:dyDescent="0.3">
      <c r="A960" s="36">
        <f>Меню.!A960</f>
        <v>23</v>
      </c>
      <c r="B960" s="37" t="str">
        <f>Меню.!B960</f>
        <v>Нан</v>
      </c>
      <c r="C960" s="36" t="str">
        <f>Меню.!C960</f>
        <v>кг</v>
      </c>
      <c r="D960" s="124">
        <f>Меню.!R960</f>
        <v>8.25</v>
      </c>
      <c r="E960" s="36">
        <f>Меню.!S960</f>
        <v>95</v>
      </c>
      <c r="F960" s="38">
        <f t="shared" si="19"/>
        <v>783.75</v>
      </c>
    </row>
    <row r="961" spans="1:6" s="28" customFormat="1" ht="17.25" customHeight="1" x14ac:dyDescent="0.3">
      <c r="A961" s="36">
        <f>Меню.!A961</f>
        <v>24</v>
      </c>
      <c r="B961" s="37" t="str">
        <f>Меню.!B961</f>
        <v>Өсімдік май</v>
      </c>
      <c r="C961" s="36" t="str">
        <f>Меню.!C961</f>
        <v>литр</v>
      </c>
      <c r="D961" s="124">
        <f>Меню.!R961</f>
        <v>1.2</v>
      </c>
      <c r="E961" s="36">
        <f>Меню.!S961</f>
        <v>520</v>
      </c>
      <c r="F961" s="38">
        <f t="shared" si="19"/>
        <v>624</v>
      </c>
    </row>
    <row r="962" spans="1:6" s="28" customFormat="1" ht="17.25" customHeight="1" x14ac:dyDescent="0.3">
      <c r="A962" s="36">
        <f>Меню.!A962</f>
        <v>25</v>
      </c>
      <c r="B962" s="37" t="str">
        <f>Меню.!B962</f>
        <v>Перловка</v>
      </c>
      <c r="C962" s="36" t="str">
        <f>Меню.!C962</f>
        <v>кг</v>
      </c>
      <c r="D962" s="124">
        <f>Меню.!R962</f>
        <v>0</v>
      </c>
      <c r="E962" s="36">
        <f>Меню.!S962</f>
        <v>160</v>
      </c>
      <c r="F962" s="38">
        <f t="shared" si="19"/>
        <v>0</v>
      </c>
    </row>
    <row r="963" spans="1:6" s="28" customFormat="1" ht="17.25" customHeight="1" x14ac:dyDescent="0.3">
      <c r="A963" s="36">
        <f>Меню.!A963</f>
        <v>26</v>
      </c>
      <c r="B963" s="37" t="str">
        <f>Меню.!B963</f>
        <v>Пияз</v>
      </c>
      <c r="C963" s="36" t="str">
        <f>Меню.!C963</f>
        <v>кг</v>
      </c>
      <c r="D963" s="124">
        <f>Меню.!R963</f>
        <v>4.3500000000000005</v>
      </c>
      <c r="E963" s="36">
        <f>Меню.!S963</f>
        <v>80</v>
      </c>
      <c r="F963" s="38">
        <f t="shared" si="19"/>
        <v>348.00000000000006</v>
      </c>
    </row>
    <row r="964" spans="1:6" s="28" customFormat="1" ht="17.25" customHeight="1" x14ac:dyDescent="0.3">
      <c r="A964" s="36">
        <f>Меню.!A964</f>
        <v>27</v>
      </c>
      <c r="B964" s="37" t="str">
        <f>Меню.!B964</f>
        <v>Пішіне</v>
      </c>
      <c r="C964" s="36" t="str">
        <f>Меню.!C964</f>
        <v>кг</v>
      </c>
      <c r="D964" s="124">
        <f>Меню.!R964</f>
        <v>0</v>
      </c>
      <c r="E964" s="36">
        <f>Меню.!S964</f>
        <v>650</v>
      </c>
      <c r="F964" s="38">
        <f t="shared" si="19"/>
        <v>0</v>
      </c>
    </row>
    <row r="965" spans="1:6" s="28" customFormat="1" ht="17.25" customHeight="1" x14ac:dyDescent="0.3">
      <c r="A965" s="36">
        <f>Меню.!A965</f>
        <v>28</v>
      </c>
      <c r="B965" s="37" t="str">
        <f>Меню.!B965</f>
        <v xml:space="preserve">Сары май </v>
      </c>
      <c r="C965" s="36" t="str">
        <f>Меню.!C965</f>
        <v>кг</v>
      </c>
      <c r="D965" s="124">
        <f>Меню.!R965</f>
        <v>2.0999999999999996</v>
      </c>
      <c r="E965" s="36">
        <f>Меню.!S965</f>
        <v>800</v>
      </c>
      <c r="F965" s="38">
        <f t="shared" si="19"/>
        <v>1679.9999999999998</v>
      </c>
    </row>
    <row r="966" spans="1:6" s="28" customFormat="1" ht="17.25" customHeight="1" x14ac:dyDescent="0.3">
      <c r="A966" s="36">
        <f>Меню.!A966</f>
        <v>29</v>
      </c>
      <c r="B966" s="37" t="str">
        <f>Меню.!B966</f>
        <v>Сасиска,сыр</v>
      </c>
      <c r="C966" s="36" t="str">
        <f>Меню.!C966</f>
        <v>шт</v>
      </c>
      <c r="D966" s="124">
        <f>Меню.!R966</f>
        <v>0</v>
      </c>
      <c r="E966" s="36">
        <f>Меню.!S966</f>
        <v>550</v>
      </c>
      <c r="F966" s="38">
        <f t="shared" si="19"/>
        <v>0</v>
      </c>
    </row>
    <row r="967" spans="1:6" s="28" customFormat="1" ht="17.25" customHeight="1" x14ac:dyDescent="0.3">
      <c r="A967" s="36">
        <f>Меню.!A967</f>
        <v>30</v>
      </c>
      <c r="B967" s="37" t="str">
        <f>Меню.!B967</f>
        <v>Сәбіз</v>
      </c>
      <c r="C967" s="36" t="str">
        <f>Меню.!C967</f>
        <v>кг</v>
      </c>
      <c r="D967" s="124">
        <f>Меню.!R967</f>
        <v>4.875</v>
      </c>
      <c r="E967" s="36">
        <f>Меню.!S967</f>
        <v>200</v>
      </c>
      <c r="F967" s="38">
        <f t="shared" si="19"/>
        <v>975</v>
      </c>
    </row>
    <row r="968" spans="1:6" s="28" customFormat="1" ht="17.25" customHeight="1" x14ac:dyDescent="0.3">
      <c r="A968" s="36">
        <f>Меню.!A968</f>
        <v>31</v>
      </c>
      <c r="B968" s="37" t="str">
        <f>Меню.!B968</f>
        <v>Сүт</v>
      </c>
      <c r="C968" s="36" t="str">
        <f>Меню.!C968</f>
        <v>литр</v>
      </c>
      <c r="D968" s="124">
        <f>Меню.!R968</f>
        <v>24.749999999999996</v>
      </c>
      <c r="E968" s="36">
        <f>Меню.!S968</f>
        <v>190</v>
      </c>
      <c r="F968" s="38">
        <f t="shared" si="19"/>
        <v>4702.4999999999991</v>
      </c>
    </row>
    <row r="969" spans="1:6" s="28" customFormat="1" ht="17.25" customHeight="1" x14ac:dyDescent="0.3">
      <c r="A969" s="36">
        <f>Меню.!A969</f>
        <v>32</v>
      </c>
      <c r="B969" s="37" t="str">
        <f>Меню.!B969</f>
        <v xml:space="preserve">Тамат </v>
      </c>
      <c r="C969" s="36" t="str">
        <f>Меню.!C969</f>
        <v>литр</v>
      </c>
      <c r="D969" s="124">
        <f>Меню.!R969</f>
        <v>0.22500000000000001</v>
      </c>
      <c r="E969" s="36">
        <f>Меню.!S969</f>
        <v>600</v>
      </c>
      <c r="F969" s="38">
        <f t="shared" si="19"/>
        <v>135</v>
      </c>
    </row>
    <row r="970" spans="1:6" s="28" customFormat="1" ht="17.25" customHeight="1" x14ac:dyDescent="0.3">
      <c r="A970" s="36">
        <f>Меню.!A970</f>
        <v>33</v>
      </c>
      <c r="B970" s="37" t="str">
        <f>Меню.!B970</f>
        <v>Тары</v>
      </c>
      <c r="C970" s="36" t="str">
        <f>Меню.!C970</f>
        <v>кг</v>
      </c>
      <c r="D970" s="124">
        <f>Меню.!R970</f>
        <v>0</v>
      </c>
      <c r="E970" s="36">
        <f>Меню.!S970</f>
        <v>350</v>
      </c>
      <c r="F970" s="38">
        <f t="shared" si="19"/>
        <v>0</v>
      </c>
    </row>
    <row r="971" spans="1:6" s="28" customFormat="1" ht="17.25" customHeight="1" x14ac:dyDescent="0.3">
      <c r="A971" s="36">
        <f>Меню.!A971</f>
        <v>34</v>
      </c>
      <c r="B971" s="37" t="str">
        <f>Меню.!B971</f>
        <v xml:space="preserve"> қияр</v>
      </c>
      <c r="C971" s="36" t="str">
        <f>Меню.!C971</f>
        <v>кг</v>
      </c>
      <c r="D971" s="124">
        <f>Меню.!R971</f>
        <v>1.125</v>
      </c>
      <c r="E971" s="36">
        <f>Меню.!S971</f>
        <v>200</v>
      </c>
      <c r="F971" s="38">
        <f t="shared" si="19"/>
        <v>225</v>
      </c>
    </row>
    <row r="972" spans="1:6" s="28" customFormat="1" ht="17.25" customHeight="1" x14ac:dyDescent="0.3">
      <c r="A972" s="36">
        <f>Меню.!A972</f>
        <v>35</v>
      </c>
      <c r="B972" s="37" t="str">
        <f>Меню.!B972</f>
        <v>қызанақ</v>
      </c>
      <c r="C972" s="36" t="str">
        <f>Меню.!C972</f>
        <v>кг</v>
      </c>
      <c r="D972" s="124">
        <f>Меню.!R972</f>
        <v>1.5</v>
      </c>
      <c r="E972" s="36">
        <f>Меню.!S972</f>
        <v>300</v>
      </c>
      <c r="F972" s="38">
        <f t="shared" si="19"/>
        <v>450</v>
      </c>
    </row>
    <row r="973" spans="1:6" s="28" customFormat="1" ht="17.25" customHeight="1" x14ac:dyDescent="0.3">
      <c r="A973" s="36">
        <f>Меню.!A973</f>
        <v>36</v>
      </c>
      <c r="B973" s="37" t="str">
        <f>Меню.!B973</f>
        <v>Тұз</v>
      </c>
      <c r="C973" s="36" t="str">
        <f>Меню.!C973</f>
        <v>кг</v>
      </c>
      <c r="D973" s="124">
        <f>Меню.!R973</f>
        <v>0.52500000000000002</v>
      </c>
      <c r="E973" s="36">
        <f>Меню.!S973</f>
        <v>100</v>
      </c>
      <c r="F973" s="38">
        <f t="shared" si="19"/>
        <v>52.5</v>
      </c>
    </row>
    <row r="974" spans="1:6" s="28" customFormat="1" ht="17.25" customHeight="1" x14ac:dyDescent="0.3">
      <c r="A974" s="36">
        <f>Меню.!A974</f>
        <v>37</v>
      </c>
      <c r="B974" s="37" t="str">
        <f>Меню.!B974</f>
        <v>Ұн</v>
      </c>
      <c r="C974" s="36" t="str">
        <f>Меню.!C974</f>
        <v>кг</v>
      </c>
      <c r="D974" s="124">
        <f>Меню.!R974</f>
        <v>3</v>
      </c>
      <c r="E974" s="36">
        <f>Меню.!S974</f>
        <v>400</v>
      </c>
      <c r="F974" s="38">
        <f t="shared" si="19"/>
        <v>1200</v>
      </c>
    </row>
    <row r="975" spans="1:6" s="28" customFormat="1" ht="17.25" customHeight="1" x14ac:dyDescent="0.3">
      <c r="A975" s="36">
        <f>Меню.!A975</f>
        <v>38</v>
      </c>
      <c r="B975" s="37" t="str">
        <f>Меню.!B975</f>
        <v>Шәй</v>
      </c>
      <c r="C975" s="36" t="str">
        <f>Меню.!C975</f>
        <v>кг</v>
      </c>
      <c r="D975" s="124">
        <f>Меню.!R975</f>
        <v>0.15</v>
      </c>
      <c r="E975" s="36">
        <f>Меню.!S975</f>
        <v>1000</v>
      </c>
      <c r="F975" s="38">
        <f>D975*E975</f>
        <v>150</v>
      </c>
    </row>
    <row r="976" spans="1:6" s="28" customFormat="1" ht="17.25" customHeight="1" x14ac:dyDescent="0.3">
      <c r="A976" s="31"/>
      <c r="B976" s="39" t="str">
        <f>Меню.!B976</f>
        <v xml:space="preserve">Тамақтың шығымы </v>
      </c>
      <c r="C976" s="31"/>
      <c r="D976" s="125">
        <f>SUM(D938:D975)</f>
        <v>75.525000000000006</v>
      </c>
      <c r="E976" s="40"/>
      <c r="F976" s="40">
        <f>SUM(F938:F975)</f>
        <v>37499.25</v>
      </c>
    </row>
    <row r="977" spans="1:7" s="28" customFormat="1" ht="17.25" customHeight="1" x14ac:dyDescent="0.3">
      <c r="A977" s="160"/>
      <c r="B977" s="163"/>
      <c r="C977" s="160"/>
      <c r="D977" s="122"/>
      <c r="E977" s="164"/>
      <c r="F977" s="164"/>
    </row>
    <row r="978" spans="1:7" s="28" customFormat="1" ht="17.25" customHeight="1" x14ac:dyDescent="0.3">
      <c r="A978" s="160" t="s">
        <v>166</v>
      </c>
      <c r="B978" s="163"/>
      <c r="C978" s="160"/>
      <c r="D978" s="122"/>
      <c r="E978" s="164"/>
      <c r="F978" s="164"/>
    </row>
    <row r="979" spans="1:7" s="28" customFormat="1" ht="17.25" customHeight="1" x14ac:dyDescent="0.3">
      <c r="A979" s="160"/>
      <c r="B979" s="163"/>
      <c r="C979" s="160"/>
      <c r="D979" s="122"/>
      <c r="E979" s="164"/>
      <c r="F979" s="164"/>
    </row>
    <row r="980" spans="1:7" s="28" customFormat="1" ht="17.25" customHeight="1" x14ac:dyDescent="0.3">
      <c r="A980" s="1"/>
      <c r="B980" s="1"/>
      <c r="C980" s="24"/>
      <c r="D980" s="128"/>
      <c r="E980" s="24"/>
      <c r="F980" s="24"/>
    </row>
    <row r="981" spans="1:7" s="28" customFormat="1" ht="17.25" customHeight="1" x14ac:dyDescent="0.3">
      <c r="A981" s="1"/>
      <c r="B981" s="1"/>
      <c r="C981" s="195" t="s">
        <v>23</v>
      </c>
      <c r="D981" s="195"/>
      <c r="E981" s="1"/>
      <c r="F981" s="1"/>
    </row>
    <row r="982" spans="1:7" s="28" customFormat="1" ht="17.25" customHeight="1" x14ac:dyDescent="0.3">
      <c r="A982" s="1"/>
      <c r="B982" s="1"/>
      <c r="C982" s="84"/>
      <c r="D982" s="121"/>
      <c r="E982" s="1"/>
      <c r="F982" s="1"/>
    </row>
    <row r="983" spans="1:7" ht="12" customHeight="1" x14ac:dyDescent="0.3">
      <c r="A983" s="196" t="s">
        <v>146</v>
      </c>
      <c r="B983" s="196"/>
      <c r="C983" s="196"/>
      <c r="D983" s="196"/>
      <c r="E983" s="196"/>
      <c r="F983" s="196"/>
      <c r="G983" s="24"/>
    </row>
    <row r="984" spans="1:7" s="28" customFormat="1" ht="16.8" x14ac:dyDescent="0.3">
      <c r="A984" s="52" t="s">
        <v>58</v>
      </c>
      <c r="B984" s="52"/>
      <c r="C984" s="112">
        <v>75</v>
      </c>
      <c r="D984" s="197" t="s">
        <v>162</v>
      </c>
      <c r="E984" s="197"/>
      <c r="F984" s="197"/>
    </row>
    <row r="985" spans="1:7" s="28" customFormat="1" ht="40.950000000000003" customHeight="1" x14ac:dyDescent="0.3">
      <c r="A985" s="31" t="s">
        <v>19</v>
      </c>
      <c r="B985" s="32" t="s">
        <v>27</v>
      </c>
      <c r="C985" s="33" t="s">
        <v>28</v>
      </c>
      <c r="D985" s="123" t="s">
        <v>16</v>
      </c>
      <c r="E985" s="32" t="s">
        <v>17</v>
      </c>
      <c r="F985" s="32" t="s">
        <v>18</v>
      </c>
    </row>
    <row r="986" spans="1:7" s="28" customFormat="1" ht="15" customHeight="1" x14ac:dyDescent="0.3">
      <c r="A986" s="34">
        <v>1</v>
      </c>
      <c r="B986" s="35">
        <v>2</v>
      </c>
      <c r="C986" s="35">
        <v>3</v>
      </c>
      <c r="D986" s="35">
        <v>4</v>
      </c>
      <c r="E986" s="35">
        <v>5</v>
      </c>
      <c r="F986" s="35">
        <v>6</v>
      </c>
    </row>
    <row r="987" spans="1:7" s="28" customFormat="1" ht="18" customHeight="1" x14ac:dyDescent="0.3">
      <c r="A987" s="36">
        <f>Меню.!A987</f>
        <v>1</v>
      </c>
      <c r="B987" s="37" t="str">
        <f>Меню.!B987</f>
        <v>Айран</v>
      </c>
      <c r="C987" s="36" t="str">
        <f>Меню.!C987</f>
        <v>литр</v>
      </c>
      <c r="D987" s="124">
        <f>Меню.!R1036</f>
        <v>0</v>
      </c>
      <c r="E987" s="36">
        <f>Меню.!S987</f>
        <v>150</v>
      </c>
      <c r="F987" s="38">
        <f>D987*E987</f>
        <v>0</v>
      </c>
    </row>
    <row r="988" spans="1:7" s="28" customFormat="1" ht="15" customHeight="1" x14ac:dyDescent="0.3">
      <c r="A988" s="36">
        <f>Меню.!A988</f>
        <v>2</v>
      </c>
      <c r="B988" s="37" t="str">
        <f>Меню.!B988</f>
        <v>Алма</v>
      </c>
      <c r="C988" s="36" t="str">
        <f>Меню.!C988</f>
        <v>кг</v>
      </c>
      <c r="D988" s="124">
        <f>Меню.!R1037</f>
        <v>0</v>
      </c>
      <c r="E988" s="36">
        <f>Меню.!S988</f>
        <v>440</v>
      </c>
      <c r="F988" s="38">
        <f t="shared" ref="F988:F1023" si="20">D988*E988</f>
        <v>0</v>
      </c>
    </row>
    <row r="989" spans="1:7" s="28" customFormat="1" ht="17.25" customHeight="1" x14ac:dyDescent="0.3">
      <c r="A989" s="36">
        <f>Меню.!A989</f>
        <v>3</v>
      </c>
      <c r="B989" s="37" t="str">
        <f>Меню.!B989</f>
        <v>Банан</v>
      </c>
      <c r="C989" s="36" t="str">
        <f>Меню.!C989</f>
        <v>шт</v>
      </c>
      <c r="D989" s="124">
        <f>Меню.!R1038</f>
        <v>0</v>
      </c>
      <c r="E989" s="36">
        <f>Меню.!S989</f>
        <v>90</v>
      </c>
      <c r="F989" s="38">
        <f t="shared" si="20"/>
        <v>0</v>
      </c>
    </row>
    <row r="990" spans="1:7" s="28" customFormat="1" ht="17.25" customHeight="1" x14ac:dyDescent="0.3">
      <c r="A990" s="36">
        <f>Меню.!A990</f>
        <v>4</v>
      </c>
      <c r="B990" s="37" t="str">
        <f>Меню.!B990</f>
        <v>Булочка пирог</v>
      </c>
      <c r="C990" s="36" t="str">
        <f>Меню.!C990</f>
        <v>шт</v>
      </c>
      <c r="D990" s="124">
        <f>Меню.!R1039</f>
        <v>0</v>
      </c>
      <c r="E990" s="36">
        <f>Меню.!S990</f>
        <v>30</v>
      </c>
      <c r="F990" s="38">
        <f t="shared" si="20"/>
        <v>0</v>
      </c>
    </row>
    <row r="991" spans="1:7" s="28" customFormat="1" ht="17.25" customHeight="1" x14ac:dyDescent="0.3">
      <c r="A991" s="36">
        <f>Меню.!A991</f>
        <v>5</v>
      </c>
      <c r="B991" s="37" t="str">
        <f>Меню.!B991</f>
        <v>Витамин</v>
      </c>
      <c r="C991" s="36" t="str">
        <f>Меню.!C991</f>
        <v>шт</v>
      </c>
      <c r="D991" s="124">
        <f>Меню.!R1040</f>
        <v>0</v>
      </c>
      <c r="E991" s="36">
        <f>Меню.!S991</f>
        <v>25</v>
      </c>
      <c r="F991" s="38">
        <f t="shared" si="20"/>
        <v>0</v>
      </c>
    </row>
    <row r="992" spans="1:7" s="28" customFormat="1" ht="17.25" customHeight="1" x14ac:dyDescent="0.3">
      <c r="A992" s="36">
        <f>Меню.!A992</f>
        <v>6</v>
      </c>
      <c r="B992" s="37" t="str">
        <f>Меню.!B992</f>
        <v>Гарох</v>
      </c>
      <c r="C992" s="36" t="str">
        <f>Меню.!C992</f>
        <v>кг</v>
      </c>
      <c r="D992" s="124">
        <f>Меню.!R1041</f>
        <v>0</v>
      </c>
      <c r="E992" s="36">
        <f>Меню.!S992</f>
        <v>600</v>
      </c>
      <c r="F992" s="38">
        <f t="shared" si="20"/>
        <v>0</v>
      </c>
    </row>
    <row r="993" spans="1:6" s="28" customFormat="1" ht="17.25" customHeight="1" x14ac:dyDescent="0.3">
      <c r="A993" s="36">
        <f>Меню.!A993</f>
        <v>7</v>
      </c>
      <c r="B993" s="37" t="str">
        <f>Меню.!B993</f>
        <v>Гречка</v>
      </c>
      <c r="C993" s="36" t="str">
        <f>Меню.!C993</f>
        <v>кг</v>
      </c>
      <c r="D993" s="124">
        <f>Меню.!R1042</f>
        <v>0</v>
      </c>
      <c r="E993" s="36">
        <f>Меню.!S993</f>
        <v>200</v>
      </c>
      <c r="F993" s="38">
        <f t="shared" si="20"/>
        <v>0</v>
      </c>
    </row>
    <row r="994" spans="1:6" s="28" customFormat="1" ht="17.25" customHeight="1" x14ac:dyDescent="0.3">
      <c r="A994" s="36">
        <f>Меню.!A994</f>
        <v>8</v>
      </c>
      <c r="B994" s="37" t="str">
        <f>Меню.!B994</f>
        <v>Ет</v>
      </c>
      <c r="C994" s="36" t="str">
        <f>Меню.!C994</f>
        <v>кг</v>
      </c>
      <c r="D994" s="124">
        <f>Меню.!R1043</f>
        <v>8.25</v>
      </c>
      <c r="E994" s="36">
        <f>Меню.!S994</f>
        <v>2600</v>
      </c>
      <c r="F994" s="38">
        <f t="shared" si="20"/>
        <v>21450</v>
      </c>
    </row>
    <row r="995" spans="1:6" s="28" customFormat="1" ht="17.25" customHeight="1" x14ac:dyDescent="0.3">
      <c r="A995" s="36">
        <f>Меню.!A995</f>
        <v>9</v>
      </c>
      <c r="B995" s="37" t="str">
        <f>Меню.!B995</f>
        <v>Хурма</v>
      </c>
      <c r="C995" s="36" t="str">
        <f>Меню.!C995</f>
        <v>кг</v>
      </c>
      <c r="D995" s="124">
        <f>Меню.!R1044</f>
        <v>0</v>
      </c>
      <c r="E995" s="36">
        <f>Меню.!S995</f>
        <v>500</v>
      </c>
      <c r="F995" s="38">
        <f t="shared" si="20"/>
        <v>0</v>
      </c>
    </row>
    <row r="996" spans="1:6" s="28" customFormat="1" ht="17.25" customHeight="1" x14ac:dyDescent="0.3">
      <c r="A996" s="36">
        <f>Меню.!A996</f>
        <v>10</v>
      </c>
      <c r="B996" s="37" t="str">
        <f>Меню.!B996</f>
        <v>Жұмыртқа</v>
      </c>
      <c r="C996" s="36" t="str">
        <f>Меню.!C996</f>
        <v>шт</v>
      </c>
      <c r="D996" s="124">
        <f>Меню.!R1045</f>
        <v>1.5</v>
      </c>
      <c r="E996" s="36">
        <f>Меню.!S996</f>
        <v>50</v>
      </c>
      <c r="F996" s="38">
        <f t="shared" si="20"/>
        <v>75</v>
      </c>
    </row>
    <row r="997" spans="1:6" s="28" customFormat="1" ht="17.25" customHeight="1" x14ac:dyDescent="0.3">
      <c r="A997" s="36">
        <f>Меню.!A997</f>
        <v>11</v>
      </c>
      <c r="B997" s="37" t="str">
        <f>Меню.!B997</f>
        <v>Какао</v>
      </c>
      <c r="C997" s="36" t="str">
        <f>Меню.!C997</f>
        <v>кг</v>
      </c>
      <c r="D997" s="124">
        <f>Меню.!R1046</f>
        <v>0</v>
      </c>
      <c r="E997" s="36">
        <f>Меню.!S997</f>
        <v>1500</v>
      </c>
      <c r="F997" s="38">
        <f t="shared" si="20"/>
        <v>0</v>
      </c>
    </row>
    <row r="998" spans="1:6" s="28" customFormat="1" ht="17.25" customHeight="1" x14ac:dyDescent="0.3">
      <c r="A998" s="36">
        <f>Меню.!A998</f>
        <v>12</v>
      </c>
      <c r="B998" s="37" t="str">
        <f>Меню.!B998</f>
        <v>Картоп</v>
      </c>
      <c r="C998" s="36" t="str">
        <f>Меню.!C998</f>
        <v>кг</v>
      </c>
      <c r="D998" s="124">
        <f>Меню.!R1047</f>
        <v>3</v>
      </c>
      <c r="E998" s="36">
        <f>Меню.!S998</f>
        <v>150</v>
      </c>
      <c r="F998" s="38">
        <f t="shared" si="20"/>
        <v>450</v>
      </c>
    </row>
    <row r="999" spans="1:6" s="28" customFormat="1" ht="17.25" customHeight="1" x14ac:dyDescent="0.3">
      <c r="A999" s="36">
        <f>Меню.!A999</f>
        <v>13</v>
      </c>
      <c r="B999" s="37" t="str">
        <f>Меню.!B999</f>
        <v>Кәмпіт</v>
      </c>
      <c r="C999" s="36" t="str">
        <f>Меню.!C999</f>
        <v>кг</v>
      </c>
      <c r="D999" s="124">
        <f>Меню.!R1048</f>
        <v>0</v>
      </c>
      <c r="E999" s="36">
        <f>Меню.!S999</f>
        <v>220</v>
      </c>
      <c r="F999" s="38">
        <f t="shared" si="20"/>
        <v>0</v>
      </c>
    </row>
    <row r="1000" spans="1:6" s="28" customFormat="1" ht="17.25" customHeight="1" x14ac:dyDescent="0.3">
      <c r="A1000" s="36">
        <f>Меню.!A1000</f>
        <v>14</v>
      </c>
      <c r="B1000" s="37" t="str">
        <f>Меню.!B1000</f>
        <v xml:space="preserve">Курпалар </v>
      </c>
      <c r="C1000" s="36" t="str">
        <f>Меню.!C1000</f>
        <v>кг</v>
      </c>
      <c r="D1000" s="124">
        <f>Меню.!R1049</f>
        <v>1.5</v>
      </c>
      <c r="E1000" s="36">
        <f>Меню.!S1000</f>
        <v>120</v>
      </c>
      <c r="F1000" s="38">
        <f t="shared" si="20"/>
        <v>180</v>
      </c>
    </row>
    <row r="1001" spans="1:6" s="28" customFormat="1" ht="17.25" customHeight="1" x14ac:dyDescent="0.3">
      <c r="A1001" s="36">
        <f>Меню.!A1001</f>
        <v>15</v>
      </c>
      <c r="B1001" s="37" t="str">
        <f>Меню.!B1001</f>
        <v>Күріш</v>
      </c>
      <c r="C1001" s="36" t="str">
        <f>Меню.!C1001</f>
        <v>кг</v>
      </c>
      <c r="D1001" s="124">
        <f>Меню.!R1050</f>
        <v>6.75</v>
      </c>
      <c r="E1001" s="36">
        <f>Меню.!S1001</f>
        <v>350</v>
      </c>
      <c r="F1001" s="38">
        <f t="shared" si="20"/>
        <v>2362.5</v>
      </c>
    </row>
    <row r="1002" spans="1:6" s="28" customFormat="1" ht="17.25" customHeight="1" x14ac:dyDescent="0.3">
      <c r="A1002" s="36">
        <f>Меню.!A1002</f>
        <v>16</v>
      </c>
      <c r="B1002" s="37" t="str">
        <f>Меню.!B1002</f>
        <v>Қарбыз</v>
      </c>
      <c r="C1002" s="36" t="str">
        <f>Меню.!C1002</f>
        <v>кг</v>
      </c>
      <c r="D1002" s="124">
        <f>Меню.!R1051</f>
        <v>0</v>
      </c>
      <c r="E1002" s="36">
        <f>Меню.!S1002</f>
        <v>50</v>
      </c>
      <c r="F1002" s="38">
        <f t="shared" si="20"/>
        <v>0</v>
      </c>
    </row>
    <row r="1003" spans="1:6" s="28" customFormat="1" ht="17.25" customHeight="1" x14ac:dyDescent="0.3">
      <c r="A1003" s="36">
        <f>Меню.!A1003</f>
        <v>17</v>
      </c>
      <c r="B1003" s="37" t="str">
        <f>Меню.!B1003</f>
        <v>Қурғақ жеміс</v>
      </c>
      <c r="C1003" s="36" t="str">
        <f>Меню.!C1003</f>
        <v>кг</v>
      </c>
      <c r="D1003" s="124">
        <f>Меню.!R1052</f>
        <v>1.5</v>
      </c>
      <c r="E1003" s="36">
        <f>Меню.!S1003</f>
        <v>250</v>
      </c>
      <c r="F1003" s="38">
        <f t="shared" si="20"/>
        <v>375</v>
      </c>
    </row>
    <row r="1004" spans="1:6" s="28" customFormat="1" ht="17.25" customHeight="1" x14ac:dyDescent="0.3">
      <c r="A1004" s="36">
        <f>Меню.!A1004</f>
        <v>18</v>
      </c>
      <c r="B1004" s="37" t="str">
        <f>Меню.!B1004</f>
        <v>Құм шекер</v>
      </c>
      <c r="C1004" s="36" t="str">
        <f>Меню.!C1004</f>
        <v>кг</v>
      </c>
      <c r="D1004" s="124">
        <f>Меню.!R1053</f>
        <v>1.5750000000000002</v>
      </c>
      <c r="E1004" s="36">
        <f>Меню.!S1004</f>
        <v>450</v>
      </c>
      <c r="F1004" s="38">
        <f t="shared" si="20"/>
        <v>708.75000000000011</v>
      </c>
    </row>
    <row r="1005" spans="1:6" s="28" customFormat="1" ht="17.25" customHeight="1" x14ac:dyDescent="0.3">
      <c r="A1005" s="36">
        <f>Меню.!A1005</f>
        <v>19</v>
      </c>
      <c r="B1005" s="37" t="str">
        <f>Меню.!B1005</f>
        <v>Қырыққабат</v>
      </c>
      <c r="C1005" s="36" t="str">
        <f>Меню.!C1005</f>
        <v>кг</v>
      </c>
      <c r="D1005" s="124">
        <f>Меню.!R1054</f>
        <v>0</v>
      </c>
      <c r="E1005" s="36">
        <f>Меню.!S1005</f>
        <v>120</v>
      </c>
      <c r="F1005" s="38">
        <f t="shared" si="20"/>
        <v>0</v>
      </c>
    </row>
    <row r="1006" spans="1:6" s="28" customFormat="1" ht="17.25" customHeight="1" x14ac:dyDescent="0.3">
      <c r="A1006" s="36">
        <f>Меню.!A1006</f>
        <v>20</v>
      </c>
      <c r="B1006" s="37" t="str">
        <f>Меню.!B1006</f>
        <v>Ловия</v>
      </c>
      <c r="C1006" s="36" t="str">
        <f>Меню.!C1006</f>
        <v>кг</v>
      </c>
      <c r="D1006" s="124">
        <f>Меню.!R1055</f>
        <v>0</v>
      </c>
      <c r="E1006" s="36">
        <f>Меню.!S1006</f>
        <v>300</v>
      </c>
      <c r="F1006" s="38">
        <f t="shared" si="20"/>
        <v>0</v>
      </c>
    </row>
    <row r="1007" spans="1:6" s="28" customFormat="1" ht="17.25" customHeight="1" x14ac:dyDescent="0.3">
      <c r="A1007" s="36">
        <f>Меню.!A1007</f>
        <v>21</v>
      </c>
      <c r="B1007" s="37" t="str">
        <f>Меню.!B1007</f>
        <v>Макарон</v>
      </c>
      <c r="C1007" s="36" t="str">
        <f>Меню.!C1007</f>
        <v>кг</v>
      </c>
      <c r="D1007" s="124">
        <f>Меню.!R1056</f>
        <v>0</v>
      </c>
      <c r="E1007" s="36">
        <f>Меню.!S1007</f>
        <v>220</v>
      </c>
      <c r="F1007" s="38">
        <f t="shared" si="20"/>
        <v>0</v>
      </c>
    </row>
    <row r="1008" spans="1:6" s="28" customFormat="1" ht="17.25" customHeight="1" x14ac:dyDescent="0.3">
      <c r="A1008" s="36">
        <f>Меню.!A1008</f>
        <v>22</v>
      </c>
      <c r="B1008" s="37" t="str">
        <f>Меню.!B1008</f>
        <v>Маш</v>
      </c>
      <c r="C1008" s="36" t="str">
        <f>Меню.!C1008</f>
        <v>кг</v>
      </c>
      <c r="D1008" s="124">
        <f>Меню.!R1057</f>
        <v>2.25</v>
      </c>
      <c r="E1008" s="36">
        <f>Меню.!S1008</f>
        <v>400</v>
      </c>
      <c r="F1008" s="38">
        <f t="shared" si="20"/>
        <v>900</v>
      </c>
    </row>
    <row r="1009" spans="1:8" s="28" customFormat="1" ht="17.25" customHeight="1" x14ac:dyDescent="0.3">
      <c r="A1009" s="36">
        <f>Меню.!A1009</f>
        <v>23</v>
      </c>
      <c r="B1009" s="37" t="str">
        <f>Меню.!B1009</f>
        <v>Нан</v>
      </c>
      <c r="C1009" s="36" t="str">
        <f>Меню.!C1009</f>
        <v>кг</v>
      </c>
      <c r="D1009" s="124">
        <f>Меню.!R1058</f>
        <v>7.5</v>
      </c>
      <c r="E1009" s="36">
        <f>Меню.!S1009</f>
        <v>95</v>
      </c>
      <c r="F1009" s="38">
        <f t="shared" si="20"/>
        <v>712.5</v>
      </c>
    </row>
    <row r="1010" spans="1:8" s="28" customFormat="1" ht="17.25" customHeight="1" x14ac:dyDescent="0.3">
      <c r="A1010" s="36">
        <f>Меню.!A1010</f>
        <v>24</v>
      </c>
      <c r="B1010" s="37" t="str">
        <f>Меню.!B1010</f>
        <v>Өсімдік май</v>
      </c>
      <c r="C1010" s="36" t="str">
        <f>Меню.!C1010</f>
        <v>литр</v>
      </c>
      <c r="D1010" s="124">
        <f>Меню.!R1059</f>
        <v>0.6</v>
      </c>
      <c r="E1010" s="36">
        <f>Меню.!S1010</f>
        <v>700</v>
      </c>
      <c r="F1010" s="38">
        <f t="shared" si="20"/>
        <v>420</v>
      </c>
    </row>
    <row r="1011" spans="1:8" s="28" customFormat="1" ht="17.25" customHeight="1" x14ac:dyDescent="0.3">
      <c r="A1011" s="36">
        <f>Меню.!A1011</f>
        <v>25</v>
      </c>
      <c r="B1011" s="37" t="str">
        <f>Меню.!B1011</f>
        <v>Перловка</v>
      </c>
      <c r="C1011" s="36" t="str">
        <f>Меню.!C1011</f>
        <v>кг</v>
      </c>
      <c r="D1011" s="124">
        <f>Меню.!R1060</f>
        <v>0</v>
      </c>
      <c r="E1011" s="36">
        <f>Меню.!S1011</f>
        <v>300</v>
      </c>
      <c r="F1011" s="38">
        <f t="shared" si="20"/>
        <v>0</v>
      </c>
    </row>
    <row r="1012" spans="1:8" s="28" customFormat="1" ht="17.25" customHeight="1" x14ac:dyDescent="0.3">
      <c r="A1012" s="36">
        <f>Меню.!A1012</f>
        <v>26</v>
      </c>
      <c r="B1012" s="37" t="str">
        <f>Меню.!B1012</f>
        <v>Пияз</v>
      </c>
      <c r="C1012" s="36" t="str">
        <f>Меню.!C1012</f>
        <v>кг</v>
      </c>
      <c r="D1012" s="124">
        <f>Меню.!R1061</f>
        <v>3.9000000000000004</v>
      </c>
      <c r="E1012" s="36">
        <f>Меню.!S1012</f>
        <v>130</v>
      </c>
      <c r="F1012" s="38">
        <f t="shared" si="20"/>
        <v>507.00000000000006</v>
      </c>
    </row>
    <row r="1013" spans="1:8" s="28" customFormat="1" ht="17.25" customHeight="1" x14ac:dyDescent="0.3">
      <c r="A1013" s="36">
        <f>Меню.!A1013</f>
        <v>27</v>
      </c>
      <c r="B1013" s="37" t="str">
        <f>Меню.!B1013</f>
        <v>Пішіне</v>
      </c>
      <c r="C1013" s="36" t="str">
        <f>Меню.!C1013</f>
        <v>кг</v>
      </c>
      <c r="D1013" s="124">
        <f>Меню.!R1062</f>
        <v>0</v>
      </c>
      <c r="E1013" s="36">
        <f>Меню.!S1013</f>
        <v>250</v>
      </c>
      <c r="F1013" s="38">
        <f t="shared" si="20"/>
        <v>0</v>
      </c>
    </row>
    <row r="1014" spans="1:8" s="28" customFormat="1" ht="17.25" customHeight="1" x14ac:dyDescent="0.3">
      <c r="A1014" s="36">
        <f>Меню.!A1014</f>
        <v>28</v>
      </c>
      <c r="B1014" s="37" t="str">
        <f>Меню.!B1014</f>
        <v xml:space="preserve">Сары май </v>
      </c>
      <c r="C1014" s="36" t="str">
        <f>Меню.!C1014</f>
        <v>кг</v>
      </c>
      <c r="D1014" s="124">
        <f>Меню.!R1063</f>
        <v>1.65</v>
      </c>
      <c r="E1014" s="36">
        <f>Меню.!S1014</f>
        <v>700</v>
      </c>
      <c r="F1014" s="38">
        <f t="shared" si="20"/>
        <v>1155</v>
      </c>
    </row>
    <row r="1015" spans="1:8" s="28" customFormat="1" ht="17.25" customHeight="1" x14ac:dyDescent="0.3">
      <c r="A1015" s="36">
        <f>Меню.!A1015</f>
        <v>29</v>
      </c>
      <c r="B1015" s="37" t="str">
        <f>Меню.!B1015</f>
        <v>Сасиска</v>
      </c>
      <c r="C1015" s="36" t="str">
        <f>Меню.!C1015</f>
        <v>шт</v>
      </c>
      <c r="D1015" s="124">
        <f>Меню.!R1064</f>
        <v>0</v>
      </c>
      <c r="E1015" s="36">
        <f>Меню.!S1015</f>
        <v>70</v>
      </c>
      <c r="F1015" s="38">
        <f t="shared" si="20"/>
        <v>0</v>
      </c>
    </row>
    <row r="1016" spans="1:8" s="28" customFormat="1" ht="17.25" customHeight="1" x14ac:dyDescent="0.3">
      <c r="A1016" s="36">
        <f>Меню.!A1016</f>
        <v>30</v>
      </c>
      <c r="B1016" s="37" t="str">
        <f>Меню.!B1016</f>
        <v>Сәбіз</v>
      </c>
      <c r="C1016" s="36" t="str">
        <f>Меню.!C1016</f>
        <v>кг</v>
      </c>
      <c r="D1016" s="124">
        <f>Меню.!R1065</f>
        <v>0.75</v>
      </c>
      <c r="E1016" s="36">
        <f>Меню.!S1016</f>
        <v>150</v>
      </c>
      <c r="F1016" s="38">
        <f t="shared" si="20"/>
        <v>112.5</v>
      </c>
    </row>
    <row r="1017" spans="1:8" s="28" customFormat="1" ht="17.25" customHeight="1" x14ac:dyDescent="0.3">
      <c r="A1017" s="36">
        <f>Меню.!A1017</f>
        <v>31</v>
      </c>
      <c r="B1017" s="37" t="str">
        <f>Меню.!B1017</f>
        <v>Сүт</v>
      </c>
      <c r="C1017" s="36" t="str">
        <f>Меню.!C1017</f>
        <v>литр</v>
      </c>
      <c r="D1017" s="124">
        <f>Меню.!R1066</f>
        <v>21.000000000000004</v>
      </c>
      <c r="E1017" s="36">
        <f>Меню.!S1017</f>
        <v>220</v>
      </c>
      <c r="F1017" s="38">
        <f t="shared" si="20"/>
        <v>4620.0000000000009</v>
      </c>
    </row>
    <row r="1018" spans="1:8" s="28" customFormat="1" ht="17.25" customHeight="1" x14ac:dyDescent="0.3">
      <c r="A1018" s="36">
        <f>Меню.!A1018</f>
        <v>32</v>
      </c>
      <c r="B1018" s="37" t="str">
        <f>Меню.!B1018</f>
        <v xml:space="preserve">Тамат </v>
      </c>
      <c r="C1018" s="36" t="str">
        <f>Меню.!C1018</f>
        <v>литр</v>
      </c>
      <c r="D1018" s="124">
        <f>Меню.!R1067</f>
        <v>0.22500000000000001</v>
      </c>
      <c r="E1018" s="36">
        <f>Меню.!S1018</f>
        <v>500</v>
      </c>
      <c r="F1018" s="38">
        <f t="shared" si="20"/>
        <v>112.5</v>
      </c>
    </row>
    <row r="1019" spans="1:8" s="28" customFormat="1" ht="17.25" customHeight="1" x14ac:dyDescent="0.3">
      <c r="A1019" s="36">
        <f>Меню.!A1019</f>
        <v>33</v>
      </c>
      <c r="B1019" s="37" t="str">
        <f>Меню.!B1019</f>
        <v>Тары</v>
      </c>
      <c r="C1019" s="36" t="str">
        <f>Меню.!C1019</f>
        <v>кг</v>
      </c>
      <c r="D1019" s="124">
        <f>Меню.!R1068</f>
        <v>0</v>
      </c>
      <c r="E1019" s="36">
        <f>Меню.!S1019</f>
        <v>210</v>
      </c>
      <c r="F1019" s="38">
        <f t="shared" si="20"/>
        <v>0</v>
      </c>
    </row>
    <row r="1020" spans="1:8" s="28" customFormat="1" ht="17.25" customHeight="1" x14ac:dyDescent="0.3">
      <c r="A1020" s="36">
        <f>Меню.!A1020</f>
        <v>34</v>
      </c>
      <c r="B1020" s="37" t="str">
        <f>Меню.!B1020</f>
        <v xml:space="preserve"> қияр</v>
      </c>
      <c r="C1020" s="36" t="str">
        <f>Меню.!C1020</f>
        <v>кг</v>
      </c>
      <c r="D1020" s="124">
        <f>Меню.!R1069</f>
        <v>2.25</v>
      </c>
      <c r="E1020" s="36">
        <f>Меню.!S1020</f>
        <v>200</v>
      </c>
      <c r="F1020" s="38">
        <f t="shared" si="20"/>
        <v>450</v>
      </c>
    </row>
    <row r="1021" spans="1:8" s="28" customFormat="1" ht="17.25" customHeight="1" x14ac:dyDescent="0.3">
      <c r="A1021" s="36">
        <f>Меню.!A1021</f>
        <v>35</v>
      </c>
      <c r="B1021" s="37" t="str">
        <f>Меню.!B1021</f>
        <v>қызанақ</v>
      </c>
      <c r="C1021" s="36" t="str">
        <f>Меню.!C1021</f>
        <v>кг</v>
      </c>
      <c r="D1021" s="124">
        <f>Меню.!R1070</f>
        <v>0</v>
      </c>
      <c r="E1021" s="36">
        <f>Меню.!S1021</f>
        <v>210</v>
      </c>
      <c r="F1021" s="38">
        <f t="shared" si="20"/>
        <v>0</v>
      </c>
    </row>
    <row r="1022" spans="1:8" s="28" customFormat="1" ht="17.25" customHeight="1" x14ac:dyDescent="0.3">
      <c r="A1022" s="36">
        <f>Меню.!A1022</f>
        <v>36</v>
      </c>
      <c r="B1022" s="37" t="str">
        <f>Меню.!B1022</f>
        <v>Тұз</v>
      </c>
      <c r="C1022" s="36" t="str">
        <f>Меню.!C1022</f>
        <v>кг</v>
      </c>
      <c r="D1022" s="124">
        <f>Меню.!R1071</f>
        <v>0.45</v>
      </c>
      <c r="E1022" s="36">
        <f>Меню.!S1022</f>
        <v>150</v>
      </c>
      <c r="F1022" s="38">
        <f t="shared" si="20"/>
        <v>67.5</v>
      </c>
    </row>
    <row r="1023" spans="1:8" s="23" customFormat="1" ht="16.5" customHeight="1" x14ac:dyDescent="0.3">
      <c r="A1023" s="36">
        <f>Меню.!A1023</f>
        <v>37</v>
      </c>
      <c r="B1023" s="37" t="str">
        <f>Меню.!B1023</f>
        <v>Ұн</v>
      </c>
      <c r="C1023" s="36" t="str">
        <f>Меню.!C1023</f>
        <v>кг</v>
      </c>
      <c r="D1023" s="124">
        <f>Меню.!R1072</f>
        <v>2.6250000000000004</v>
      </c>
      <c r="E1023" s="36">
        <f>Меню.!S1023</f>
        <v>400</v>
      </c>
      <c r="F1023" s="38">
        <f t="shared" si="20"/>
        <v>1050.0000000000002</v>
      </c>
    </row>
    <row r="1024" spans="1:8" s="28" customFormat="1" ht="16.5" customHeight="1" x14ac:dyDescent="0.3">
      <c r="A1024" s="36">
        <f>Меню.!A1024</f>
        <v>38</v>
      </c>
      <c r="B1024" s="37" t="str">
        <f>Меню.!B1024</f>
        <v>Шәй</v>
      </c>
      <c r="C1024" s="36" t="str">
        <f>Меню.!C1024</f>
        <v>кг</v>
      </c>
      <c r="D1024" s="124">
        <f>Меню.!R1073</f>
        <v>0.15</v>
      </c>
      <c r="E1024" s="36">
        <f>Меню.!S1024</f>
        <v>1000</v>
      </c>
      <c r="F1024" s="38">
        <f>D1024*E1024</f>
        <v>150</v>
      </c>
      <c r="G1024" s="25"/>
      <c r="H1024" s="25"/>
    </row>
    <row r="1025" spans="1:7" s="28" customFormat="1" ht="17.25" customHeight="1" x14ac:dyDescent="0.3">
      <c r="A1025" s="31"/>
      <c r="B1025" s="39" t="str">
        <f>Меню.!B1025</f>
        <v xml:space="preserve">Тамақтың шығымы </v>
      </c>
      <c r="C1025" s="31"/>
      <c r="D1025" s="125">
        <f>SUM(D987:D1024)</f>
        <v>67.425000000000026</v>
      </c>
      <c r="E1025" s="40"/>
      <c r="F1025" s="40">
        <v>29990</v>
      </c>
    </row>
    <row r="1026" spans="1:7" s="28" customFormat="1" ht="17.25" customHeight="1" x14ac:dyDescent="0.3">
      <c r="A1026" s="160"/>
      <c r="B1026" s="163"/>
      <c r="C1026" s="160"/>
      <c r="D1026" s="122"/>
      <c r="E1026" s="164"/>
      <c r="F1026" s="164"/>
    </row>
    <row r="1027" spans="1:7" s="28" customFormat="1" ht="17.25" customHeight="1" x14ac:dyDescent="0.3">
      <c r="A1027" s="160" t="s">
        <v>167</v>
      </c>
      <c r="B1027" s="163"/>
      <c r="C1027" s="160"/>
      <c r="D1027" s="122"/>
      <c r="E1027" s="164"/>
      <c r="F1027" s="164"/>
    </row>
    <row r="1028" spans="1:7" s="28" customFormat="1" ht="17.25" customHeight="1" x14ac:dyDescent="0.3">
      <c r="A1028" s="160"/>
      <c r="B1028" s="163"/>
      <c r="C1028" s="160"/>
      <c r="D1028" s="122"/>
      <c r="E1028" s="164"/>
      <c r="F1028" s="164"/>
    </row>
    <row r="1029" spans="1:7" s="120" customFormat="1" ht="15" customHeight="1" x14ac:dyDescent="0.3">
      <c r="A1029" s="1"/>
      <c r="B1029" s="1"/>
      <c r="C1029" s="24"/>
      <c r="D1029" s="128"/>
      <c r="E1029" s="24"/>
      <c r="F1029" s="24"/>
    </row>
    <row r="1030" spans="1:7" ht="15" customHeight="1" x14ac:dyDescent="0.3">
      <c r="C1030" s="195" t="s">
        <v>23</v>
      </c>
      <c r="D1030" s="195"/>
      <c r="G1030" s="24"/>
    </row>
    <row r="1031" spans="1:7" ht="15" customHeight="1" x14ac:dyDescent="0.3">
      <c r="C1031" s="154"/>
      <c r="D1031" s="121"/>
      <c r="G1031" s="24"/>
    </row>
    <row r="1032" spans="1:7" s="28" customFormat="1" ht="18" customHeight="1" x14ac:dyDescent="0.3">
      <c r="A1032" s="196" t="s">
        <v>155</v>
      </c>
      <c r="B1032" s="196"/>
      <c r="C1032" s="196"/>
      <c r="D1032" s="196"/>
      <c r="E1032" s="196"/>
      <c r="F1032" s="196"/>
    </row>
    <row r="1033" spans="1:7" s="28" customFormat="1" ht="16.2" customHeight="1" x14ac:dyDescent="0.3">
      <c r="A1033" s="52" t="s">
        <v>58</v>
      </c>
      <c r="B1033" s="52"/>
      <c r="C1033" s="160">
        <v>45</v>
      </c>
      <c r="D1033" s="197" t="str">
        <f>Меню.!A1080</f>
        <v>000.2023 жылға берілген азық -түлік</v>
      </c>
      <c r="E1033" s="197"/>
      <c r="F1033" s="197"/>
    </row>
    <row r="1034" spans="1:7" s="28" customFormat="1" ht="33" customHeight="1" x14ac:dyDescent="0.3">
      <c r="A1034" s="31" t="s">
        <v>19</v>
      </c>
      <c r="B1034" s="32" t="s">
        <v>27</v>
      </c>
      <c r="C1034" s="33" t="s">
        <v>28</v>
      </c>
      <c r="D1034" s="123" t="s">
        <v>16</v>
      </c>
      <c r="E1034" s="32" t="s">
        <v>17</v>
      </c>
      <c r="F1034" s="32" t="s">
        <v>18</v>
      </c>
    </row>
    <row r="1035" spans="1:7" s="28" customFormat="1" ht="17.25" customHeight="1" x14ac:dyDescent="0.3">
      <c r="A1035" s="34">
        <v>1</v>
      </c>
      <c r="B1035" s="35">
        <v>2</v>
      </c>
      <c r="C1035" s="35">
        <v>3</v>
      </c>
      <c r="D1035" s="35">
        <v>4</v>
      </c>
      <c r="E1035" s="35">
        <v>5</v>
      </c>
      <c r="F1035" s="35">
        <v>6</v>
      </c>
    </row>
    <row r="1036" spans="1:7" s="28" customFormat="1" ht="17.25" customHeight="1" x14ac:dyDescent="0.3">
      <c r="A1036" s="36">
        <f>Меню.!A1085</f>
        <v>1</v>
      </c>
      <c r="B1036" s="37" t="str">
        <f>Меню.!B1085</f>
        <v>Айран</v>
      </c>
      <c r="C1036" s="36" t="str">
        <f>Меню.!C1085</f>
        <v>литр</v>
      </c>
      <c r="D1036" s="124">
        <f>Меню.!R1085</f>
        <v>0</v>
      </c>
      <c r="E1036" s="36">
        <f>Меню.!S1085</f>
        <v>150</v>
      </c>
      <c r="F1036" s="38">
        <f>D1036*E1036</f>
        <v>0</v>
      </c>
    </row>
    <row r="1037" spans="1:7" s="28" customFormat="1" ht="17.25" customHeight="1" x14ac:dyDescent="0.3">
      <c r="A1037" s="36">
        <f>Меню.!A1086</f>
        <v>2</v>
      </c>
      <c r="B1037" s="37" t="str">
        <f>Меню.!B1086</f>
        <v>Алма</v>
      </c>
      <c r="C1037" s="36" t="str">
        <f>Меню.!C1086</f>
        <v>кг</v>
      </c>
      <c r="D1037" s="124">
        <f>Меню.!R1086</f>
        <v>0</v>
      </c>
      <c r="E1037" s="36">
        <f>Меню.!S1086</f>
        <v>300</v>
      </c>
      <c r="F1037" s="38">
        <f t="shared" ref="F1037:F1072" si="21">D1037*E1037</f>
        <v>0</v>
      </c>
    </row>
    <row r="1038" spans="1:7" s="28" customFormat="1" ht="17.25" customHeight="1" x14ac:dyDescent="0.3">
      <c r="A1038" s="36">
        <f>Меню.!A1087</f>
        <v>3</v>
      </c>
      <c r="B1038" s="37" t="str">
        <f>Меню.!B1087</f>
        <v>Банан</v>
      </c>
      <c r="C1038" s="36" t="str">
        <f>Меню.!C1087</f>
        <v>шт</v>
      </c>
      <c r="D1038" s="124">
        <f>Меню.!R1087</f>
        <v>0</v>
      </c>
      <c r="E1038" s="36">
        <f>Меню.!S1087</f>
        <v>90</v>
      </c>
      <c r="F1038" s="38">
        <f t="shared" si="21"/>
        <v>0</v>
      </c>
    </row>
    <row r="1039" spans="1:7" s="28" customFormat="1" ht="17.25" customHeight="1" x14ac:dyDescent="0.3">
      <c r="A1039" s="36">
        <f>Меню.!A1088</f>
        <v>4</v>
      </c>
      <c r="B1039" s="37" t="str">
        <f>Меню.!B1088</f>
        <v>Булочка пирог</v>
      </c>
      <c r="C1039" s="36" t="str">
        <f>Меню.!C1088</f>
        <v>шт</v>
      </c>
      <c r="D1039" s="124">
        <f>Меню.!R1088</f>
        <v>0</v>
      </c>
      <c r="E1039" s="36">
        <f>Меню.!S1088</f>
        <v>150</v>
      </c>
      <c r="F1039" s="38">
        <f t="shared" si="21"/>
        <v>0</v>
      </c>
    </row>
    <row r="1040" spans="1:7" s="28" customFormat="1" ht="17.25" customHeight="1" x14ac:dyDescent="0.3">
      <c r="A1040" s="36">
        <f>Меню.!A1089</f>
        <v>5</v>
      </c>
      <c r="B1040" s="37" t="str">
        <f>Меню.!B1089</f>
        <v>Витамин</v>
      </c>
      <c r="C1040" s="36" t="str">
        <f>Меню.!C1089</f>
        <v>шт</v>
      </c>
      <c r="D1040" s="124">
        <f>Меню.!R1089</f>
        <v>0</v>
      </c>
      <c r="E1040" s="36">
        <f>Меню.!S1089</f>
        <v>25</v>
      </c>
      <c r="F1040" s="38">
        <f t="shared" si="21"/>
        <v>0</v>
      </c>
    </row>
    <row r="1041" spans="1:6" s="28" customFormat="1" ht="17.25" customHeight="1" x14ac:dyDescent="0.3">
      <c r="A1041" s="36">
        <f>Меню.!A1090</f>
        <v>6</v>
      </c>
      <c r="B1041" s="37" t="str">
        <f>Меню.!B1090</f>
        <v>Гарох</v>
      </c>
      <c r="C1041" s="36" t="str">
        <f>Меню.!C1090</f>
        <v>кг</v>
      </c>
      <c r="D1041" s="124">
        <f>Меню.!R1090</f>
        <v>0</v>
      </c>
      <c r="E1041" s="36">
        <f>Меню.!S1090</f>
        <v>200</v>
      </c>
      <c r="F1041" s="38">
        <f t="shared" si="21"/>
        <v>0</v>
      </c>
    </row>
    <row r="1042" spans="1:6" s="28" customFormat="1" ht="17.25" customHeight="1" x14ac:dyDescent="0.3">
      <c r="A1042" s="36">
        <f>Меню.!A1091</f>
        <v>7</v>
      </c>
      <c r="B1042" s="37" t="str">
        <f>Меню.!B1091</f>
        <v>Гречка</v>
      </c>
      <c r="C1042" s="36" t="str">
        <f>Меню.!C1091</f>
        <v>кг</v>
      </c>
      <c r="D1042" s="124">
        <f>Меню.!R1091</f>
        <v>0</v>
      </c>
      <c r="E1042" s="36">
        <f>Меню.!S1091</f>
        <v>350</v>
      </c>
      <c r="F1042" s="38">
        <f t="shared" si="21"/>
        <v>0</v>
      </c>
    </row>
    <row r="1043" spans="1:6" s="28" customFormat="1" ht="17.25" customHeight="1" x14ac:dyDescent="0.3">
      <c r="A1043" s="36">
        <f>Меню.!A1092</f>
        <v>8</v>
      </c>
      <c r="B1043" s="37" t="str">
        <f>Меню.!B1092</f>
        <v>Ет</v>
      </c>
      <c r="C1043" s="36" t="str">
        <f>Меню.!C1092</f>
        <v>кг</v>
      </c>
      <c r="D1043" s="124">
        <f>Меню.!R1092</f>
        <v>7.875</v>
      </c>
      <c r="E1043" s="36">
        <f>Меню.!S1092</f>
        <v>2600</v>
      </c>
      <c r="F1043" s="38">
        <f t="shared" si="21"/>
        <v>20475</v>
      </c>
    </row>
    <row r="1044" spans="1:6" s="28" customFormat="1" ht="17.25" customHeight="1" x14ac:dyDescent="0.3">
      <c r="A1044" s="36">
        <f>Меню.!A1093</f>
        <v>9</v>
      </c>
      <c r="B1044" s="37" t="str">
        <f>Меню.!B1093</f>
        <v>Жүзім</v>
      </c>
      <c r="C1044" s="36" t="str">
        <f>Меню.!C1093</f>
        <v>кг</v>
      </c>
      <c r="D1044" s="124">
        <f>Меню.!R1093</f>
        <v>0</v>
      </c>
      <c r="E1044" s="36">
        <f>Меню.!S1093</f>
        <v>500</v>
      </c>
      <c r="F1044" s="38">
        <f t="shared" si="21"/>
        <v>0</v>
      </c>
    </row>
    <row r="1045" spans="1:6" s="28" customFormat="1" ht="17.25" customHeight="1" x14ac:dyDescent="0.3">
      <c r="A1045" s="36">
        <f>Меню.!A1094</f>
        <v>10</v>
      </c>
      <c r="B1045" s="37" t="str">
        <f>Меню.!B1094</f>
        <v>Жұмыртқа</v>
      </c>
      <c r="C1045" s="36" t="str">
        <f>Меню.!C1094</f>
        <v>шт</v>
      </c>
      <c r="D1045" s="124">
        <f>Меню.!R1094</f>
        <v>1.5</v>
      </c>
      <c r="E1045" s="36">
        <f>Меню.!S1094</f>
        <v>55</v>
      </c>
      <c r="F1045" s="38">
        <f t="shared" si="21"/>
        <v>82.5</v>
      </c>
    </row>
    <row r="1046" spans="1:6" s="28" customFormat="1" ht="17.25" customHeight="1" x14ac:dyDescent="0.3">
      <c r="A1046" s="36">
        <f>Меню.!A1095</f>
        <v>11</v>
      </c>
      <c r="B1046" s="37" t="str">
        <f>Меню.!B1095</f>
        <v>Какао</v>
      </c>
      <c r="C1046" s="36" t="str">
        <f>Меню.!C1095</f>
        <v>кг</v>
      </c>
      <c r="D1046" s="124">
        <f>Меню.!R1095</f>
        <v>0</v>
      </c>
      <c r="E1046" s="36">
        <f>Меню.!S1095</f>
        <v>1500</v>
      </c>
      <c r="F1046" s="38">
        <f t="shared" si="21"/>
        <v>0</v>
      </c>
    </row>
    <row r="1047" spans="1:6" s="28" customFormat="1" ht="17.25" customHeight="1" x14ac:dyDescent="0.3">
      <c r="A1047" s="36">
        <f>Меню.!A1096</f>
        <v>12</v>
      </c>
      <c r="B1047" s="37" t="str">
        <f>Меню.!B1096</f>
        <v>Картоп</v>
      </c>
      <c r="C1047" s="36" t="str">
        <f>Меню.!C1096</f>
        <v>кг</v>
      </c>
      <c r="D1047" s="124">
        <f>Меню.!R1096</f>
        <v>3</v>
      </c>
      <c r="E1047" s="36">
        <f>Меню.!S1096</f>
        <v>130</v>
      </c>
      <c r="F1047" s="38">
        <f t="shared" si="21"/>
        <v>390</v>
      </c>
    </row>
    <row r="1048" spans="1:6" s="28" customFormat="1" ht="17.25" customHeight="1" x14ac:dyDescent="0.3">
      <c r="A1048" s="36">
        <f>Меню.!A1097</f>
        <v>13</v>
      </c>
      <c r="B1048" s="37" t="str">
        <f>Меню.!B1097</f>
        <v>Кәмпіт</v>
      </c>
      <c r="C1048" s="36" t="str">
        <f>Меню.!C1097</f>
        <v>кг</v>
      </c>
      <c r="D1048" s="124">
        <f>Меню.!R1097</f>
        <v>0</v>
      </c>
      <c r="E1048" s="36">
        <f>Меню.!S1097</f>
        <v>750</v>
      </c>
      <c r="F1048" s="38">
        <f t="shared" si="21"/>
        <v>0</v>
      </c>
    </row>
    <row r="1049" spans="1:6" s="28" customFormat="1" ht="17.25" customHeight="1" x14ac:dyDescent="0.3">
      <c r="A1049" s="36">
        <f>Меню.!A1098</f>
        <v>14</v>
      </c>
      <c r="B1049" s="37" t="str">
        <f>Меню.!B1098</f>
        <v xml:space="preserve">Курпалар </v>
      </c>
      <c r="C1049" s="36" t="str">
        <f>Меню.!C1098</f>
        <v>кг</v>
      </c>
      <c r="D1049" s="124">
        <f>Меню.!R1098</f>
        <v>2.25</v>
      </c>
      <c r="E1049" s="36">
        <f>Меню.!S1098</f>
        <v>200</v>
      </c>
      <c r="F1049" s="38">
        <f t="shared" si="21"/>
        <v>450</v>
      </c>
    </row>
    <row r="1050" spans="1:6" s="28" customFormat="1" ht="17.25" customHeight="1" x14ac:dyDescent="0.3">
      <c r="A1050" s="36">
        <f>Меню.!A1099</f>
        <v>15</v>
      </c>
      <c r="B1050" s="37" t="str">
        <f>Меню.!B1099</f>
        <v>Күріш</v>
      </c>
      <c r="C1050" s="36" t="str">
        <f>Меню.!C1099</f>
        <v>кг</v>
      </c>
      <c r="D1050" s="124">
        <f>Меню.!R1099</f>
        <v>4.5</v>
      </c>
      <c r="E1050" s="36">
        <f>Меню.!S1099</f>
        <v>450</v>
      </c>
      <c r="F1050" s="38">
        <f t="shared" si="21"/>
        <v>2025</v>
      </c>
    </row>
    <row r="1051" spans="1:6" s="28" customFormat="1" ht="17.25" customHeight="1" x14ac:dyDescent="0.3">
      <c r="A1051" s="36">
        <f>Меню.!A1100</f>
        <v>16</v>
      </c>
      <c r="B1051" s="37" t="str">
        <f>Меню.!B1100</f>
        <v>Қарбыз</v>
      </c>
      <c r="C1051" s="36" t="str">
        <f>Меню.!C1100</f>
        <v>кг</v>
      </c>
      <c r="D1051" s="124">
        <f>Меню.!R1100</f>
        <v>0</v>
      </c>
      <c r="E1051" s="36">
        <f>Меню.!S1100</f>
        <v>50</v>
      </c>
      <c r="F1051" s="38">
        <f t="shared" si="21"/>
        <v>0</v>
      </c>
    </row>
    <row r="1052" spans="1:6" s="28" customFormat="1" ht="17.25" customHeight="1" x14ac:dyDescent="0.3">
      <c r="A1052" s="36">
        <f>Меню.!A1101</f>
        <v>17</v>
      </c>
      <c r="B1052" s="37" t="str">
        <f>Меню.!B1101</f>
        <v>Қурғақ жеміс</v>
      </c>
      <c r="C1052" s="36" t="str">
        <f>Меню.!C1101</f>
        <v>кг</v>
      </c>
      <c r="D1052" s="124">
        <f>Меню.!R1101</f>
        <v>1.5</v>
      </c>
      <c r="E1052" s="36">
        <f>Меню.!S1101</f>
        <v>600</v>
      </c>
      <c r="F1052" s="38">
        <f t="shared" si="21"/>
        <v>900</v>
      </c>
    </row>
    <row r="1053" spans="1:6" s="28" customFormat="1" ht="17.25" customHeight="1" x14ac:dyDescent="0.3">
      <c r="A1053" s="36">
        <f>Меню.!A1102</f>
        <v>18</v>
      </c>
      <c r="B1053" s="37" t="str">
        <f>Меню.!B1102</f>
        <v>Құм шекер</v>
      </c>
      <c r="C1053" s="36" t="str">
        <f>Меню.!C1102</f>
        <v>кг</v>
      </c>
      <c r="D1053" s="124">
        <f>Меню.!R1102</f>
        <v>2.1749999999999998</v>
      </c>
      <c r="E1053" s="36">
        <f>Меню.!S1102</f>
        <v>460</v>
      </c>
      <c r="F1053" s="38">
        <f t="shared" si="21"/>
        <v>1000.4999999999999</v>
      </c>
    </row>
    <row r="1054" spans="1:6" s="28" customFormat="1" ht="17.25" customHeight="1" x14ac:dyDescent="0.3">
      <c r="A1054" s="36">
        <f>Меню.!A1103</f>
        <v>19</v>
      </c>
      <c r="B1054" s="37" t="str">
        <f>Меню.!B1103</f>
        <v>Қырыққабат</v>
      </c>
      <c r="C1054" s="36" t="str">
        <f>Меню.!C1103</f>
        <v>кг</v>
      </c>
      <c r="D1054" s="124">
        <f>Меню.!R1103</f>
        <v>0</v>
      </c>
      <c r="E1054" s="36">
        <f>Меню.!S1103</f>
        <v>100</v>
      </c>
      <c r="F1054" s="38">
        <f t="shared" si="21"/>
        <v>0</v>
      </c>
    </row>
    <row r="1055" spans="1:6" s="28" customFormat="1" ht="17.25" customHeight="1" x14ac:dyDescent="0.3">
      <c r="A1055" s="36">
        <f>Меню.!A1104</f>
        <v>20</v>
      </c>
      <c r="B1055" s="37" t="str">
        <f>Меню.!B1104</f>
        <v>Ловия</v>
      </c>
      <c r="C1055" s="36" t="str">
        <f>Меню.!C1104</f>
        <v>кг</v>
      </c>
      <c r="D1055" s="124">
        <f>Меню.!R1104</f>
        <v>0</v>
      </c>
      <c r="E1055" s="36">
        <f>Меню.!S1104</f>
        <v>300</v>
      </c>
      <c r="F1055" s="38">
        <f t="shared" si="21"/>
        <v>0</v>
      </c>
    </row>
    <row r="1056" spans="1:6" s="28" customFormat="1" ht="17.25" customHeight="1" x14ac:dyDescent="0.3">
      <c r="A1056" s="36">
        <f>Меню.!A1105</f>
        <v>21</v>
      </c>
      <c r="B1056" s="37" t="str">
        <f>Меню.!B1105</f>
        <v>Макарон</v>
      </c>
      <c r="C1056" s="36" t="str">
        <f>Меню.!C1105</f>
        <v>кг</v>
      </c>
      <c r="D1056" s="124">
        <f>Меню.!R1105</f>
        <v>0</v>
      </c>
      <c r="E1056" s="36">
        <f>Меню.!S1105</f>
        <v>250</v>
      </c>
      <c r="F1056" s="38">
        <f t="shared" si="21"/>
        <v>0</v>
      </c>
    </row>
    <row r="1057" spans="1:6" s="28" customFormat="1" ht="17.25" customHeight="1" x14ac:dyDescent="0.3">
      <c r="A1057" s="36">
        <f>Меню.!A1106</f>
        <v>22</v>
      </c>
      <c r="B1057" s="37" t="str">
        <f>Меню.!B1106</f>
        <v>Маш</v>
      </c>
      <c r="C1057" s="36" t="str">
        <f>Меню.!C1106</f>
        <v>кг</v>
      </c>
      <c r="D1057" s="124">
        <f>Меню.!R1106</f>
        <v>2.25</v>
      </c>
      <c r="E1057" s="36">
        <f>Меню.!S1106</f>
        <v>400</v>
      </c>
      <c r="F1057" s="38">
        <f t="shared" si="21"/>
        <v>900</v>
      </c>
    </row>
    <row r="1058" spans="1:6" s="28" customFormat="1" ht="17.25" customHeight="1" x14ac:dyDescent="0.3">
      <c r="A1058" s="36">
        <f>Меню.!A1107</f>
        <v>23</v>
      </c>
      <c r="B1058" s="37" t="str">
        <f>Меню.!B1107</f>
        <v>Нан</v>
      </c>
      <c r="C1058" s="36" t="str">
        <f>Меню.!C1107</f>
        <v>кг</v>
      </c>
      <c r="D1058" s="124">
        <f>Меню.!R1107</f>
        <v>8.25</v>
      </c>
      <c r="E1058" s="36">
        <f>Меню.!S1107</f>
        <v>95</v>
      </c>
      <c r="F1058" s="38">
        <f t="shared" si="21"/>
        <v>783.75</v>
      </c>
    </row>
    <row r="1059" spans="1:6" s="28" customFormat="1" ht="17.25" customHeight="1" x14ac:dyDescent="0.3">
      <c r="A1059" s="36">
        <f>Меню.!A1108</f>
        <v>24</v>
      </c>
      <c r="B1059" s="37" t="str">
        <f>Меню.!B1108</f>
        <v>Өсімдік май</v>
      </c>
      <c r="C1059" s="36" t="str">
        <f>Меню.!C1108</f>
        <v>литр</v>
      </c>
      <c r="D1059" s="124">
        <f>Меню.!R1108</f>
        <v>1.2</v>
      </c>
      <c r="E1059" s="36">
        <f>Меню.!S1108</f>
        <v>520</v>
      </c>
      <c r="F1059" s="38">
        <f t="shared" si="21"/>
        <v>624</v>
      </c>
    </row>
    <row r="1060" spans="1:6" s="28" customFormat="1" ht="17.25" customHeight="1" x14ac:dyDescent="0.3">
      <c r="A1060" s="36">
        <f>Меню.!A1109</f>
        <v>25</v>
      </c>
      <c r="B1060" s="37" t="str">
        <f>Меню.!B1109</f>
        <v>Перловка</v>
      </c>
      <c r="C1060" s="36" t="str">
        <f>Меню.!C1109</f>
        <v>кг</v>
      </c>
      <c r="D1060" s="124">
        <f>Меню.!R1109</f>
        <v>0</v>
      </c>
      <c r="E1060" s="36">
        <f>Меню.!S1109</f>
        <v>190</v>
      </c>
      <c r="F1060" s="38">
        <f t="shared" si="21"/>
        <v>0</v>
      </c>
    </row>
    <row r="1061" spans="1:6" s="28" customFormat="1" ht="17.25" customHeight="1" x14ac:dyDescent="0.3">
      <c r="A1061" s="36">
        <f>Меню.!A1110</f>
        <v>26</v>
      </c>
      <c r="B1061" s="37" t="str">
        <f>Меню.!B1110</f>
        <v>Пияз</v>
      </c>
      <c r="C1061" s="36" t="str">
        <f>Меню.!C1110</f>
        <v>кг</v>
      </c>
      <c r="D1061" s="124">
        <f>Меню.!R1110</f>
        <v>3.8250000000000002</v>
      </c>
      <c r="E1061" s="36">
        <f>Меню.!S1110</f>
        <v>180</v>
      </c>
      <c r="F1061" s="38">
        <f t="shared" si="21"/>
        <v>688.5</v>
      </c>
    </row>
    <row r="1062" spans="1:6" s="28" customFormat="1" ht="17.25" customHeight="1" x14ac:dyDescent="0.3">
      <c r="A1062" s="36">
        <f>Меню.!A1111</f>
        <v>27</v>
      </c>
      <c r="B1062" s="37" t="str">
        <f>Меню.!B1111</f>
        <v>Пішіне</v>
      </c>
      <c r="C1062" s="36" t="str">
        <f>Меню.!C1111</f>
        <v>кг</v>
      </c>
      <c r="D1062" s="124">
        <f>Меню.!R1111</f>
        <v>0</v>
      </c>
      <c r="E1062" s="36">
        <f>Меню.!S1111</f>
        <v>400</v>
      </c>
      <c r="F1062" s="38">
        <f t="shared" si="21"/>
        <v>0</v>
      </c>
    </row>
    <row r="1063" spans="1:6" s="28" customFormat="1" ht="17.25" customHeight="1" x14ac:dyDescent="0.3">
      <c r="A1063" s="36">
        <f>Меню.!A1112</f>
        <v>28</v>
      </c>
      <c r="B1063" s="37" t="str">
        <f>Меню.!B1112</f>
        <v xml:space="preserve">Сары май </v>
      </c>
      <c r="C1063" s="36" t="str">
        <f>Меню.!C1112</f>
        <v>кг</v>
      </c>
      <c r="D1063" s="124">
        <f>Меню.!R1112</f>
        <v>3.0749999999999997</v>
      </c>
      <c r="E1063" s="36">
        <f>Меню.!S1112</f>
        <v>800</v>
      </c>
      <c r="F1063" s="38">
        <f t="shared" si="21"/>
        <v>2460</v>
      </c>
    </row>
    <row r="1064" spans="1:6" s="28" customFormat="1" ht="17.25" customHeight="1" x14ac:dyDescent="0.3">
      <c r="A1064" s="36">
        <f>Меню.!A1113</f>
        <v>29</v>
      </c>
      <c r="B1064" s="37" t="str">
        <f>Меню.!B1113</f>
        <v>Сасиска</v>
      </c>
      <c r="C1064" s="36" t="str">
        <f>Меню.!C1113</f>
        <v>шт</v>
      </c>
      <c r="D1064" s="124">
        <f>Меню.!R1113</f>
        <v>0</v>
      </c>
      <c r="E1064" s="36">
        <f>Меню.!S1113</f>
        <v>25</v>
      </c>
      <c r="F1064" s="38">
        <f t="shared" si="21"/>
        <v>0</v>
      </c>
    </row>
    <row r="1065" spans="1:6" s="28" customFormat="1" ht="15.75" customHeight="1" x14ac:dyDescent="0.3">
      <c r="A1065" s="36">
        <f>Меню.!A1114</f>
        <v>30</v>
      </c>
      <c r="B1065" s="37" t="str">
        <f>Меню.!B1114</f>
        <v>Сәбіз</v>
      </c>
      <c r="C1065" s="36" t="str">
        <f>Меню.!C1114</f>
        <v>кг</v>
      </c>
      <c r="D1065" s="124">
        <f>Меню.!R1114</f>
        <v>1.5750000000000002</v>
      </c>
      <c r="E1065" s="36">
        <f>Меню.!S1114</f>
        <v>200</v>
      </c>
      <c r="F1065" s="38">
        <f t="shared" si="21"/>
        <v>315.00000000000006</v>
      </c>
    </row>
    <row r="1066" spans="1:6" s="28" customFormat="1" ht="15.75" customHeight="1" x14ac:dyDescent="0.3">
      <c r="A1066" s="36">
        <f>Меню.!A1115</f>
        <v>31</v>
      </c>
      <c r="B1066" s="37" t="str">
        <f>Меню.!B1115</f>
        <v>Сүт</v>
      </c>
      <c r="C1066" s="36" t="str">
        <f>Меню.!C1115</f>
        <v>литр</v>
      </c>
      <c r="D1066" s="124">
        <f>Меню.!R1115</f>
        <v>24.75</v>
      </c>
      <c r="E1066" s="36">
        <f>Меню.!S1115</f>
        <v>190</v>
      </c>
      <c r="F1066" s="38">
        <f t="shared" si="21"/>
        <v>4702.5</v>
      </c>
    </row>
    <row r="1067" spans="1:6" s="28" customFormat="1" ht="15.75" customHeight="1" x14ac:dyDescent="0.3">
      <c r="A1067" s="36">
        <f>Меню.!A1116</f>
        <v>32</v>
      </c>
      <c r="B1067" s="37" t="str">
        <f>Меню.!B1116</f>
        <v xml:space="preserve">Тамат </v>
      </c>
      <c r="C1067" s="36" t="str">
        <f>Меню.!C1116</f>
        <v>литр</v>
      </c>
      <c r="D1067" s="124">
        <f>Меню.!R1116</f>
        <v>0.22500000000000001</v>
      </c>
      <c r="E1067" s="36">
        <f>Меню.!S1116</f>
        <v>600</v>
      </c>
      <c r="F1067" s="38">
        <f t="shared" si="21"/>
        <v>135</v>
      </c>
    </row>
    <row r="1068" spans="1:6" s="28" customFormat="1" ht="15.75" customHeight="1" x14ac:dyDescent="0.3">
      <c r="A1068" s="36">
        <f>Меню.!A1117</f>
        <v>33</v>
      </c>
      <c r="B1068" s="37" t="str">
        <f>Меню.!B1117</f>
        <v>Тары</v>
      </c>
      <c r="C1068" s="36" t="str">
        <f>Меню.!C1117</f>
        <v>кг</v>
      </c>
      <c r="D1068" s="124">
        <f>Меню.!R1117</f>
        <v>0</v>
      </c>
      <c r="E1068" s="36">
        <f>Меню.!S1117</f>
        <v>400</v>
      </c>
      <c r="F1068" s="38">
        <f t="shared" si="21"/>
        <v>0</v>
      </c>
    </row>
    <row r="1069" spans="1:6" s="28" customFormat="1" ht="15.75" customHeight="1" x14ac:dyDescent="0.3">
      <c r="A1069" s="36">
        <f>Меню.!A1118</f>
        <v>34</v>
      </c>
      <c r="B1069" s="37" t="str">
        <f>Меню.!B1118</f>
        <v xml:space="preserve"> қияр</v>
      </c>
      <c r="C1069" s="36" t="str">
        <f>Меню.!C1118</f>
        <v>кг</v>
      </c>
      <c r="D1069" s="124">
        <f>Меню.!R1118</f>
        <v>2.25</v>
      </c>
      <c r="E1069" s="36">
        <f>Меню.!S1118</f>
        <v>140</v>
      </c>
      <c r="F1069" s="38">
        <f t="shared" si="21"/>
        <v>315</v>
      </c>
    </row>
    <row r="1070" spans="1:6" s="28" customFormat="1" ht="15.75" customHeight="1" x14ac:dyDescent="0.3">
      <c r="A1070" s="36">
        <f>Меню.!A1119</f>
        <v>35</v>
      </c>
      <c r="B1070" s="37" t="str">
        <f>Меню.!B1119</f>
        <v xml:space="preserve"> қызанақ</v>
      </c>
      <c r="C1070" s="36" t="str">
        <f>Меню.!C1119</f>
        <v>кг</v>
      </c>
      <c r="D1070" s="124">
        <f>Меню.!R1119</f>
        <v>0</v>
      </c>
      <c r="E1070" s="36">
        <f>Меню.!S1119</f>
        <v>250</v>
      </c>
      <c r="F1070" s="38">
        <f t="shared" si="21"/>
        <v>0</v>
      </c>
    </row>
    <row r="1071" spans="1:6" s="28" customFormat="1" ht="15.75" customHeight="1" x14ac:dyDescent="0.3">
      <c r="A1071" s="36">
        <f>Меню.!A1120</f>
        <v>36</v>
      </c>
      <c r="B1071" s="37" t="str">
        <f>Меню.!B1120</f>
        <v>Тұз</v>
      </c>
      <c r="C1071" s="36" t="str">
        <f>Меню.!C1120</f>
        <v>кг</v>
      </c>
      <c r="D1071" s="124">
        <f>Меню.!R1120</f>
        <v>0.52500000000000002</v>
      </c>
      <c r="E1071" s="36">
        <f>Меню.!S1120</f>
        <v>100</v>
      </c>
      <c r="F1071" s="38">
        <f t="shared" si="21"/>
        <v>52.5</v>
      </c>
    </row>
    <row r="1072" spans="1:6" s="23" customFormat="1" ht="15.75" customHeight="1" x14ac:dyDescent="0.3">
      <c r="A1072" s="36">
        <f>Меню.!A1121</f>
        <v>37</v>
      </c>
      <c r="B1072" s="37" t="str">
        <f>Меню.!B1121</f>
        <v>Ұн</v>
      </c>
      <c r="C1072" s="36" t="str">
        <f>Меню.!C1121</f>
        <v>кг</v>
      </c>
      <c r="D1072" s="124">
        <f>Меню.!R1121</f>
        <v>2.6250000000000004</v>
      </c>
      <c r="E1072" s="36">
        <f>Меню.!S1121</f>
        <v>400</v>
      </c>
      <c r="F1072" s="38">
        <f t="shared" si="21"/>
        <v>1050.0000000000002</v>
      </c>
    </row>
    <row r="1073" spans="1:8" s="28" customFormat="1" ht="15.75" customHeight="1" x14ac:dyDescent="0.3">
      <c r="A1073" s="36">
        <f>Меню.!A1122</f>
        <v>38</v>
      </c>
      <c r="B1073" s="37" t="str">
        <f>Меню.!B1122</f>
        <v>Шәй</v>
      </c>
      <c r="C1073" s="36" t="str">
        <f>Меню.!C1122</f>
        <v>кг</v>
      </c>
      <c r="D1073" s="124">
        <f>Меню.!R1122</f>
        <v>0.15</v>
      </c>
      <c r="E1073" s="36">
        <f>Меню.!S1122</f>
        <v>1000</v>
      </c>
      <c r="F1073" s="38">
        <f>D1073*E1073</f>
        <v>150</v>
      </c>
    </row>
    <row r="1074" spans="1:8" s="28" customFormat="1" ht="15.75" customHeight="1" x14ac:dyDescent="0.3">
      <c r="A1074" s="31"/>
      <c r="B1074" s="37" t="str">
        <f>Меню.!B1123</f>
        <v xml:space="preserve">Тамақтың шығымы </v>
      </c>
      <c r="C1074" s="31"/>
      <c r="D1074" s="125">
        <f>SUM(D1036:D1073)</f>
        <v>73.500000000000014</v>
      </c>
      <c r="E1074" s="40"/>
      <c r="F1074" s="40">
        <f>SUM(F1036:F1073)</f>
        <v>37499.25</v>
      </c>
    </row>
    <row r="1075" spans="1:8" s="28" customFormat="1" ht="15.75" customHeight="1" x14ac:dyDescent="0.3"/>
    <row r="1076" spans="1:8" ht="15.75" customHeight="1" x14ac:dyDescent="0.3">
      <c r="A1076" s="28" t="s">
        <v>108</v>
      </c>
      <c r="B1076" s="28"/>
      <c r="C1076" s="28"/>
      <c r="D1076" s="28"/>
      <c r="E1076" s="28"/>
      <c r="F1076" s="28"/>
      <c r="G1076" s="24"/>
    </row>
    <row r="1077" spans="1:8" ht="15.75" customHeight="1" x14ac:dyDescent="0.3">
      <c r="A1077" s="28"/>
      <c r="B1077" s="28"/>
      <c r="C1077" s="28"/>
      <c r="D1077" s="28"/>
      <c r="E1077" s="28"/>
      <c r="F1077" s="28"/>
      <c r="G1077" s="24"/>
    </row>
    <row r="1078" spans="1:8" s="28" customFormat="1" ht="19.5" customHeight="1" x14ac:dyDescent="0.3"/>
    <row r="1079" spans="1:8" x14ac:dyDescent="0.3">
      <c r="A1079" s="25"/>
      <c r="B1079" s="25"/>
      <c r="C1079" s="25"/>
      <c r="D1079" s="25"/>
      <c r="E1079" s="25"/>
      <c r="F1079" s="25"/>
      <c r="G1079" s="24"/>
    </row>
    <row r="1080" spans="1:8" x14ac:dyDescent="0.3">
      <c r="A1080" s="113"/>
      <c r="B1080" s="113"/>
      <c r="C1080" s="113"/>
      <c r="D1080" s="113"/>
      <c r="E1080" s="113"/>
      <c r="F1080" s="113"/>
      <c r="G1080" s="24"/>
    </row>
    <row r="1081" spans="1:8" x14ac:dyDescent="0.3">
      <c r="A1081" s="30"/>
      <c r="B1081" s="28"/>
      <c r="C1081" s="28"/>
      <c r="D1081" s="28"/>
      <c r="E1081" s="28"/>
      <c r="F1081" s="28"/>
      <c r="G1081" s="24"/>
    </row>
    <row r="1082" spans="1:8" s="28" customFormat="1" ht="16.5" customHeight="1" x14ac:dyDescent="0.3">
      <c r="A1082" s="1"/>
      <c r="B1082" s="24"/>
      <c r="C1082" s="24"/>
      <c r="D1082" s="24"/>
      <c r="E1082" s="24"/>
      <c r="F1082" s="24"/>
      <c r="G1082" s="25"/>
      <c r="H1082" s="25"/>
    </row>
    <row r="1083" spans="1:8" s="28" customFormat="1" ht="13.5" customHeight="1" x14ac:dyDescent="0.3">
      <c r="A1083" s="1"/>
      <c r="B1083" s="24"/>
      <c r="C1083" s="24"/>
      <c r="D1083" s="24"/>
      <c r="E1083" s="24"/>
      <c r="F1083" s="24"/>
      <c r="G1083" s="113"/>
      <c r="H1083" s="113"/>
    </row>
    <row r="1084" spans="1:8" s="28" customFormat="1" ht="16.5" customHeight="1" x14ac:dyDescent="0.3">
      <c r="A1084" s="1"/>
      <c r="B1084" s="1"/>
      <c r="C1084" s="1"/>
      <c r="D1084" s="129"/>
      <c r="E1084" s="1"/>
      <c r="F1084" s="1"/>
    </row>
    <row r="1085" spans="1:8" x14ac:dyDescent="0.3">
      <c r="G1085" s="24"/>
    </row>
    <row r="1086" spans="1:8" x14ac:dyDescent="0.3">
      <c r="G1086" s="24"/>
    </row>
  </sheetData>
  <mergeCells count="69">
    <mergeCell ref="C1030:D1030"/>
    <mergeCell ref="A1032:F1032"/>
    <mergeCell ref="D1033:F1033"/>
    <mergeCell ref="A97:F97"/>
    <mergeCell ref="A146:F146"/>
    <mergeCell ref="A540:XFD540"/>
    <mergeCell ref="D935:F935"/>
    <mergeCell ref="C835:D835"/>
    <mergeCell ref="A837:F837"/>
    <mergeCell ref="D838:F838"/>
    <mergeCell ref="D691:F691"/>
    <mergeCell ref="C737:D737"/>
    <mergeCell ref="D740:F740"/>
    <mergeCell ref="A739:F739"/>
    <mergeCell ref="C786:D786"/>
    <mergeCell ref="A788:F788"/>
    <mergeCell ref="A934:F934"/>
    <mergeCell ref="A690:F690"/>
    <mergeCell ref="D495:F495"/>
    <mergeCell ref="C541:D541"/>
    <mergeCell ref="A543:F543"/>
    <mergeCell ref="D544:F544"/>
    <mergeCell ref="D593:F593"/>
    <mergeCell ref="C639:D639"/>
    <mergeCell ref="A641:F641"/>
    <mergeCell ref="D642:F642"/>
    <mergeCell ref="C688:D688"/>
    <mergeCell ref="D789:F789"/>
    <mergeCell ref="C884:D884"/>
    <mergeCell ref="A886:F886"/>
    <mergeCell ref="D887:F887"/>
    <mergeCell ref="C933:D933"/>
    <mergeCell ref="A102:F102"/>
    <mergeCell ref="D103:F103"/>
    <mergeCell ref="C296:D296"/>
    <mergeCell ref="A298:F298"/>
    <mergeCell ref="C149:D149"/>
    <mergeCell ref="A151:F151"/>
    <mergeCell ref="D152:F152"/>
    <mergeCell ref="C247:D247"/>
    <mergeCell ref="A249:F249"/>
    <mergeCell ref="D299:F299"/>
    <mergeCell ref="C345:D345"/>
    <mergeCell ref="A347:F347"/>
    <mergeCell ref="A445:F445"/>
    <mergeCell ref="D446:F446"/>
    <mergeCell ref="A494:F494"/>
    <mergeCell ref="C492:D492"/>
    <mergeCell ref="D348:F348"/>
    <mergeCell ref="A396:F396"/>
    <mergeCell ref="C394:D394"/>
    <mergeCell ref="D397:F397"/>
    <mergeCell ref="C443:D443"/>
    <mergeCell ref="C981:D981"/>
    <mergeCell ref="A983:F983"/>
    <mergeCell ref="D984:F984"/>
    <mergeCell ref="C1:D1"/>
    <mergeCell ref="A3:F3"/>
    <mergeCell ref="D5:F5"/>
    <mergeCell ref="A48:F48"/>
    <mergeCell ref="C198:D198"/>
    <mergeCell ref="A200:F200"/>
    <mergeCell ref="D201:F201"/>
    <mergeCell ref="C51:D51"/>
    <mergeCell ref="A53:F53"/>
    <mergeCell ref="D54:F54"/>
    <mergeCell ref="C590:D590"/>
    <mergeCell ref="A592:F592"/>
    <mergeCell ref="D250:F250"/>
  </mergeCells>
  <pageMargins left="0.27" right="0.21" top="0.21" bottom="0.17" header="0.17" footer="0.17"/>
  <pageSetup paperSize="9" scale="91" orientation="portrait" r:id="rId1"/>
  <rowBreaks count="21" manualBreakCount="21">
    <brk id="49" max="5" man="1"/>
    <brk id="98" max="5" man="1"/>
    <brk id="147" max="5" man="1"/>
    <brk id="195" max="5" man="1"/>
    <brk id="244" max="5" man="1"/>
    <brk id="293" max="5" man="1"/>
    <brk id="343" max="5" man="1"/>
    <brk id="392" max="5" man="1"/>
    <brk id="441" max="5" man="1"/>
    <brk id="490" max="5" man="1"/>
    <brk id="539" max="5" man="1"/>
    <brk id="587" max="5" man="1"/>
    <brk id="636" max="5" man="1"/>
    <brk id="685" max="5" man="1"/>
    <brk id="734" max="5" man="1"/>
    <brk id="783" max="5" man="1"/>
    <brk id="832" max="5" man="1"/>
    <brk id="881" max="5" man="1"/>
    <brk id="930" max="5" man="1"/>
    <brk id="979" max="5" man="1"/>
    <brk id="1028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2"/>
  <sheetViews>
    <sheetView tabSelected="1" view="pageBreakPreview" zoomScale="60" zoomScaleNormal="90" workbookViewId="0">
      <selection activeCell="A3" sqref="A3"/>
    </sheetView>
  </sheetViews>
  <sheetFormatPr defaultColWidth="9.109375" defaultRowHeight="14.4" x14ac:dyDescent="0.3"/>
  <cols>
    <col min="1" max="1" width="3.6640625" style="47" customWidth="1"/>
    <col min="2" max="2" width="17" style="44" customWidth="1"/>
    <col min="3" max="3" width="10.6640625" style="47" customWidth="1"/>
    <col min="4" max="4" width="8.6640625" style="44" customWidth="1"/>
    <col min="5" max="17" width="7.88671875" style="44" customWidth="1"/>
    <col min="18" max="18" width="7.33203125" style="44" customWidth="1"/>
    <col min="19" max="24" width="7.88671875" style="44" customWidth="1"/>
    <col min="25" max="25" width="11.33203125" style="44" customWidth="1"/>
    <col min="26" max="26" width="8.6640625" style="44" customWidth="1"/>
    <col min="27" max="27" width="9.33203125" style="53" customWidth="1"/>
    <col min="28" max="28" width="8.88671875" style="53" customWidth="1"/>
    <col min="29" max="29" width="11.6640625" style="53" customWidth="1"/>
    <col min="30" max="16384" width="9.109375" style="48"/>
  </cols>
  <sheetData>
    <row r="1" spans="1:31" ht="18.75" customHeight="1" x14ac:dyDescent="0.3"/>
    <row r="2" spans="1:31" ht="18.75" customHeight="1" x14ac:dyDescent="0.3">
      <c r="A2" s="207" t="s">
        <v>47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  <c r="AB2" s="41"/>
      <c r="AC2" s="41"/>
    </row>
    <row r="3" spans="1:31" ht="18.75" customHeight="1" x14ac:dyDescent="0.3">
      <c r="A3" s="51" t="s">
        <v>302</v>
      </c>
      <c r="B3" s="41"/>
      <c r="C3" s="42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176" t="s">
        <v>1</v>
      </c>
      <c r="S3" s="176"/>
      <c r="T3" s="176"/>
      <c r="U3" s="176"/>
      <c r="V3" s="176"/>
      <c r="W3" s="176"/>
      <c r="X3" s="176"/>
      <c r="Y3" s="176"/>
      <c r="Z3" s="176"/>
      <c r="AA3" s="4"/>
      <c r="AB3" s="4"/>
      <c r="AC3" s="4"/>
      <c r="AD3" s="4"/>
      <c r="AE3" s="4"/>
    </row>
    <row r="4" spans="1:31" ht="18.75" customHeight="1" x14ac:dyDescent="0.3">
      <c r="A4" s="51"/>
      <c r="B4" s="41"/>
      <c r="C4" s="42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"/>
      <c r="AB4" s="4"/>
      <c r="AC4" s="4"/>
      <c r="AD4" s="4"/>
      <c r="AE4" s="4"/>
    </row>
    <row r="5" spans="1:31" ht="18.75" customHeight="1" x14ac:dyDescent="0.3">
      <c r="A5" s="197" t="s">
        <v>2</v>
      </c>
      <c r="B5" s="197"/>
      <c r="C5" s="209">
        <v>1575</v>
      </c>
      <c r="D5" s="209"/>
      <c r="E5" s="41"/>
      <c r="F5" s="41"/>
      <c r="G5" s="41"/>
      <c r="H5" s="41"/>
      <c r="I5" s="41"/>
      <c r="J5" s="208" t="s">
        <v>300</v>
      </c>
      <c r="K5" s="208"/>
      <c r="L5" s="208"/>
      <c r="M5" s="208"/>
      <c r="N5" s="208"/>
      <c r="O5" s="208"/>
      <c r="P5" s="176" t="s">
        <v>301</v>
      </c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4"/>
      <c r="AC5" s="4"/>
    </row>
    <row r="6" spans="1:31" ht="18.75" customHeight="1" x14ac:dyDescent="0.3">
      <c r="A6" s="48"/>
      <c r="B6" s="48"/>
      <c r="C6" s="48"/>
      <c r="D6" s="48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2"/>
      <c r="AB6" s="42"/>
      <c r="AC6" s="42"/>
    </row>
    <row r="7" spans="1:31" s="21" customFormat="1" ht="18.75" customHeight="1" x14ac:dyDescent="0.3">
      <c r="A7" s="199" t="s">
        <v>19</v>
      </c>
      <c r="B7" s="199" t="s">
        <v>48</v>
      </c>
      <c r="C7" s="201" t="s">
        <v>28</v>
      </c>
      <c r="D7" s="199">
        <v>1</v>
      </c>
      <c r="E7" s="199">
        <v>4</v>
      </c>
      <c r="F7" s="199">
        <v>5</v>
      </c>
      <c r="G7" s="199">
        <v>6</v>
      </c>
      <c r="H7" s="199">
        <v>7</v>
      </c>
      <c r="I7" s="199">
        <v>8</v>
      </c>
      <c r="J7" s="199">
        <v>11</v>
      </c>
      <c r="K7" s="199">
        <v>12</v>
      </c>
      <c r="L7" s="199">
        <v>13</v>
      </c>
      <c r="M7" s="199">
        <v>14</v>
      </c>
      <c r="N7" s="199">
        <v>15</v>
      </c>
      <c r="O7" s="199">
        <v>18</v>
      </c>
      <c r="P7" s="199">
        <v>19</v>
      </c>
      <c r="Q7" s="199">
        <v>20</v>
      </c>
      <c r="R7" s="199">
        <v>21</v>
      </c>
      <c r="S7" s="199">
        <v>22</v>
      </c>
      <c r="T7" s="199">
        <v>25</v>
      </c>
      <c r="U7" s="199">
        <v>26</v>
      </c>
      <c r="V7" s="199">
        <v>27</v>
      </c>
      <c r="W7" s="172"/>
      <c r="X7" s="175"/>
      <c r="Y7" s="204" t="s">
        <v>16</v>
      </c>
      <c r="Z7" s="201" t="s">
        <v>17</v>
      </c>
      <c r="AA7" s="201" t="s">
        <v>18</v>
      </c>
    </row>
    <row r="8" spans="1:31" s="21" customFormat="1" ht="25.5" customHeight="1" x14ac:dyDescent="0.3">
      <c r="A8" s="200"/>
      <c r="B8" s="200"/>
      <c r="C8" s="203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173">
        <v>28</v>
      </c>
      <c r="X8" s="215">
        <v>29</v>
      </c>
      <c r="Y8" s="205"/>
      <c r="Z8" s="202"/>
      <c r="AA8" s="202"/>
    </row>
    <row r="9" spans="1:31" s="21" customFormat="1" ht="14.25" customHeight="1" x14ac:dyDescent="0.3">
      <c r="A9" s="210" t="s">
        <v>27</v>
      </c>
      <c r="B9" s="211"/>
      <c r="C9" s="212"/>
      <c r="D9" s="210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82"/>
      <c r="V9" s="82"/>
      <c r="W9" s="82"/>
      <c r="X9" s="82"/>
      <c r="Y9" s="206"/>
      <c r="Z9" s="203"/>
      <c r="AA9" s="203"/>
    </row>
    <row r="10" spans="1:31" s="21" customFormat="1" ht="18.75" customHeight="1" x14ac:dyDescent="0.3">
      <c r="A10" s="45">
        <f>накладная!A8</f>
        <v>1</v>
      </c>
      <c r="B10" s="45" t="str">
        <f>накладная!B8</f>
        <v>Айран</v>
      </c>
      <c r="C10" s="45" t="str">
        <f>накладная!C8</f>
        <v>литр</v>
      </c>
      <c r="D10" s="58">
        <f>накладная!D8</f>
        <v>0</v>
      </c>
      <c r="E10" s="58">
        <f>накладная!D57</f>
        <v>0</v>
      </c>
      <c r="F10" s="58">
        <f>накладная!D106</f>
        <v>0</v>
      </c>
      <c r="G10" s="58">
        <f>накладная!D155</f>
        <v>0</v>
      </c>
      <c r="H10" s="58">
        <f>накладная!D204</f>
        <v>0</v>
      </c>
      <c r="I10" s="58">
        <f>накладная!D253</f>
        <v>0</v>
      </c>
      <c r="J10" s="58">
        <f>накладная!D302</f>
        <v>0</v>
      </c>
      <c r="K10" s="58">
        <f>накладная!D351</f>
        <v>0</v>
      </c>
      <c r="L10" s="58">
        <f>накладная!D400</f>
        <v>0</v>
      </c>
      <c r="M10" s="58">
        <f>накладная!D449</f>
        <v>0</v>
      </c>
      <c r="N10" s="58">
        <f>накладная!D498</f>
        <v>0</v>
      </c>
      <c r="O10" s="58">
        <f>накладная!D547</f>
        <v>0</v>
      </c>
      <c r="P10" s="58">
        <f>накладная!D645</f>
        <v>0</v>
      </c>
      <c r="Q10" s="58">
        <f>накладная!D694</f>
        <v>0</v>
      </c>
      <c r="R10" s="58">
        <f>накладная!D743</f>
        <v>0</v>
      </c>
      <c r="S10" s="58">
        <f>накладная!D792</f>
        <v>0</v>
      </c>
      <c r="T10" s="58">
        <f>накладная!D841</f>
        <v>0</v>
      </c>
      <c r="U10" s="83">
        <f>накладная!D890</f>
        <v>0</v>
      </c>
      <c r="V10" s="83">
        <f>накладная!D938</f>
        <v>0</v>
      </c>
      <c r="W10" s="83">
        <v>3</v>
      </c>
      <c r="X10" s="83">
        <v>0</v>
      </c>
      <c r="Y10" s="168">
        <f t="shared" ref="Y10:Y48" si="0">SUM(D10:V10)</f>
        <v>0</v>
      </c>
      <c r="Z10" s="45">
        <v>150</v>
      </c>
      <c r="AA10" s="166">
        <f xml:space="preserve">  Y10*Z10</f>
        <v>0</v>
      </c>
    </row>
    <row r="11" spans="1:31" s="21" customFormat="1" ht="18.75" customHeight="1" x14ac:dyDescent="0.3">
      <c r="A11" s="45">
        <f>накладная!A9</f>
        <v>2</v>
      </c>
      <c r="B11" s="45" t="str">
        <f>накладная!B9</f>
        <v>Алма</v>
      </c>
      <c r="C11" s="45" t="str">
        <f>накладная!C9</f>
        <v>кг</v>
      </c>
      <c r="D11" s="58">
        <f>накладная!D9</f>
        <v>0</v>
      </c>
      <c r="E11" s="58">
        <f>накладная!D58</f>
        <v>0</v>
      </c>
      <c r="F11" s="58">
        <f>накладная!D107</f>
        <v>0</v>
      </c>
      <c r="G11" s="58">
        <f>накладная!D156</f>
        <v>0</v>
      </c>
      <c r="H11" s="58">
        <f>накладная!D205</f>
        <v>0</v>
      </c>
      <c r="I11" s="58">
        <f>накладная!D254</f>
        <v>0</v>
      </c>
      <c r="J11" s="58">
        <f>накладная!D303</f>
        <v>0</v>
      </c>
      <c r="K11" s="58">
        <f>накладная!D352</f>
        <v>0</v>
      </c>
      <c r="L11" s="58">
        <f>накладная!D401</f>
        <v>0</v>
      </c>
      <c r="M11" s="58">
        <f>накладная!D450</f>
        <v>0</v>
      </c>
      <c r="N11" s="58">
        <f>накладная!D499</f>
        <v>0</v>
      </c>
      <c r="O11" s="58">
        <f>накладная!D548</f>
        <v>0</v>
      </c>
      <c r="P11" s="58">
        <f>накладная!D646</f>
        <v>0</v>
      </c>
      <c r="Q11" s="58">
        <f>накладная!D695</f>
        <v>0</v>
      </c>
      <c r="R11" s="58">
        <f>накладная!D744</f>
        <v>0</v>
      </c>
      <c r="S11" s="58">
        <f>накладная!D793</f>
        <v>0</v>
      </c>
      <c r="T11" s="58">
        <f>накладная!D842</f>
        <v>0</v>
      </c>
      <c r="U11" s="83">
        <f>накладная!D891</f>
        <v>0</v>
      </c>
      <c r="V11" s="83">
        <f>накладная!D939</f>
        <v>0</v>
      </c>
      <c r="W11" s="83">
        <v>0</v>
      </c>
      <c r="X11" s="83">
        <v>0</v>
      </c>
      <c r="Y11" s="168">
        <f t="shared" si="0"/>
        <v>0</v>
      </c>
      <c r="Z11" s="45">
        <v>200</v>
      </c>
      <c r="AA11" s="166">
        <f t="shared" ref="AA11:AA47" si="1" xml:space="preserve">  Y11*Z11</f>
        <v>0</v>
      </c>
    </row>
    <row r="12" spans="1:31" s="21" customFormat="1" ht="18.75" customHeight="1" x14ac:dyDescent="0.3">
      <c r="A12" s="45">
        <f>накладная!A10</f>
        <v>3</v>
      </c>
      <c r="B12" s="45" t="str">
        <f>накладная!B10</f>
        <v>Банан</v>
      </c>
      <c r="C12" s="45" t="str">
        <f>накладная!C10</f>
        <v>шт</v>
      </c>
      <c r="D12" s="58">
        <f>накладная!D10</f>
        <v>0</v>
      </c>
      <c r="E12" s="58">
        <f>накладная!D59</f>
        <v>0</v>
      </c>
      <c r="F12" s="58">
        <f>накладная!D108</f>
        <v>0</v>
      </c>
      <c r="G12" s="58">
        <f>накладная!D157</f>
        <v>0</v>
      </c>
      <c r="H12" s="58">
        <f>накладная!D206</f>
        <v>0</v>
      </c>
      <c r="I12" s="58">
        <f>накладная!D255</f>
        <v>0</v>
      </c>
      <c r="J12" s="58">
        <f>накладная!D304</f>
        <v>0</v>
      </c>
      <c r="K12" s="58">
        <f>накладная!D353</f>
        <v>0</v>
      </c>
      <c r="L12" s="58">
        <f>накладная!D402</f>
        <v>0</v>
      </c>
      <c r="M12" s="58">
        <f>накладная!D451</f>
        <v>0</v>
      </c>
      <c r="N12" s="58">
        <f>накладная!D500</f>
        <v>0</v>
      </c>
      <c r="O12" s="58">
        <f>накладная!D549</f>
        <v>0</v>
      </c>
      <c r="P12" s="58">
        <f>накладная!D647</f>
        <v>0</v>
      </c>
      <c r="Q12" s="58">
        <f>накладная!D696</f>
        <v>0</v>
      </c>
      <c r="R12" s="58">
        <f>накладная!D745</f>
        <v>0</v>
      </c>
      <c r="S12" s="58">
        <f>накладная!D794</f>
        <v>0</v>
      </c>
      <c r="T12" s="58">
        <f>накладная!D843</f>
        <v>0</v>
      </c>
      <c r="U12" s="83">
        <f>накладная!D892</f>
        <v>0</v>
      </c>
      <c r="V12" s="83">
        <f>накладная!D940</f>
        <v>0</v>
      </c>
      <c r="W12" s="83">
        <v>0</v>
      </c>
      <c r="X12" s="83">
        <v>0</v>
      </c>
      <c r="Y12" s="168">
        <f t="shared" si="0"/>
        <v>0</v>
      </c>
      <c r="Z12" s="45">
        <v>70</v>
      </c>
      <c r="AA12" s="166">
        <f t="shared" si="1"/>
        <v>0</v>
      </c>
    </row>
    <row r="13" spans="1:31" s="21" customFormat="1" ht="18.75" customHeight="1" x14ac:dyDescent="0.3">
      <c r="A13" s="45">
        <f>накладная!A11</f>
        <v>4</v>
      </c>
      <c r="B13" s="45" t="str">
        <f>накладная!B11</f>
        <v xml:space="preserve">Булочка </v>
      </c>
      <c r="C13" s="45" t="str">
        <f>накладная!C11</f>
        <v>шт</v>
      </c>
      <c r="D13" s="58">
        <f>накладная!D11</f>
        <v>0</v>
      </c>
      <c r="E13" s="58">
        <f>накладная!D60</f>
        <v>0</v>
      </c>
      <c r="F13" s="58">
        <f>накладная!D109</f>
        <v>0</v>
      </c>
      <c r="G13" s="58">
        <f>накладная!D158</f>
        <v>0</v>
      </c>
      <c r="H13" s="58">
        <f>накладная!D207</f>
        <v>0</v>
      </c>
      <c r="I13" s="58">
        <f>накладная!D256</f>
        <v>0</v>
      </c>
      <c r="J13" s="58">
        <f>накладная!D305</f>
        <v>0</v>
      </c>
      <c r="K13" s="58">
        <f>накладная!D354</f>
        <v>0</v>
      </c>
      <c r="L13" s="58">
        <f>накладная!D403</f>
        <v>0</v>
      </c>
      <c r="M13" s="58">
        <f>накладная!D452</f>
        <v>0</v>
      </c>
      <c r="N13" s="58">
        <f>накладная!D501</f>
        <v>0</v>
      </c>
      <c r="O13" s="58">
        <f>накладная!D550</f>
        <v>0</v>
      </c>
      <c r="P13" s="58">
        <f>накладная!D648</f>
        <v>0</v>
      </c>
      <c r="Q13" s="58">
        <f>накладная!D697</f>
        <v>0</v>
      </c>
      <c r="R13" s="58">
        <f>накладная!D746</f>
        <v>0</v>
      </c>
      <c r="S13" s="58">
        <f>накладная!D795</f>
        <v>0</v>
      </c>
      <c r="T13" s="58">
        <f>накладная!D844</f>
        <v>0</v>
      </c>
      <c r="U13" s="83">
        <f>накладная!D893</f>
        <v>0</v>
      </c>
      <c r="V13" s="83">
        <f>накладная!D941</f>
        <v>0</v>
      </c>
      <c r="W13" s="83">
        <v>0</v>
      </c>
      <c r="X13" s="83">
        <v>0</v>
      </c>
      <c r="Y13" s="168">
        <f t="shared" si="0"/>
        <v>0</v>
      </c>
      <c r="Z13" s="45">
        <f>накладная!E11</f>
        <v>80</v>
      </c>
      <c r="AA13" s="166">
        <f t="shared" si="1"/>
        <v>0</v>
      </c>
    </row>
    <row r="14" spans="1:31" s="21" customFormat="1" ht="18.75" customHeight="1" x14ac:dyDescent="0.3">
      <c r="A14" s="45">
        <f>накладная!A12</f>
        <v>5</v>
      </c>
      <c r="B14" s="45" t="str">
        <f>накладная!B12</f>
        <v>Витамин</v>
      </c>
      <c r="C14" s="45" t="str">
        <f>накладная!C12</f>
        <v>шт</v>
      </c>
      <c r="D14" s="58">
        <f>накладная!D12</f>
        <v>0</v>
      </c>
      <c r="E14" s="58">
        <f>накладная!D61</f>
        <v>0</v>
      </c>
      <c r="F14" s="58">
        <f>накладная!D110</f>
        <v>0</v>
      </c>
      <c r="G14" s="58">
        <f>накладная!D159</f>
        <v>0</v>
      </c>
      <c r="H14" s="58">
        <f>накладная!D208</f>
        <v>0</v>
      </c>
      <c r="I14" s="58">
        <f>накладная!D257</f>
        <v>0</v>
      </c>
      <c r="J14" s="58">
        <f>накладная!D306</f>
        <v>0</v>
      </c>
      <c r="K14" s="58">
        <f>накладная!D355</f>
        <v>0</v>
      </c>
      <c r="L14" s="58">
        <f>накладная!D404</f>
        <v>0</v>
      </c>
      <c r="M14" s="58">
        <f>накладная!D453</f>
        <v>0</v>
      </c>
      <c r="N14" s="58">
        <f>накладная!D502</f>
        <v>0</v>
      </c>
      <c r="O14" s="58">
        <f>накладная!D551</f>
        <v>0</v>
      </c>
      <c r="P14" s="58">
        <f>накладная!D649</f>
        <v>0</v>
      </c>
      <c r="Q14" s="58">
        <f>накладная!D698</f>
        <v>0</v>
      </c>
      <c r="R14" s="58">
        <f>накладная!D747</f>
        <v>0</v>
      </c>
      <c r="S14" s="58">
        <f>накладная!D796</f>
        <v>0</v>
      </c>
      <c r="T14" s="58">
        <f>накладная!D845</f>
        <v>0</v>
      </c>
      <c r="U14" s="83">
        <f>накладная!D894</f>
        <v>0</v>
      </c>
      <c r="V14" s="83">
        <f>накладная!D942</f>
        <v>0</v>
      </c>
      <c r="W14" s="83">
        <v>0</v>
      </c>
      <c r="X14" s="83">
        <v>0</v>
      </c>
      <c r="Y14" s="168">
        <f t="shared" si="0"/>
        <v>0</v>
      </c>
      <c r="Z14" s="45">
        <v>30</v>
      </c>
      <c r="AA14" s="166">
        <f t="shared" si="1"/>
        <v>0</v>
      </c>
    </row>
    <row r="15" spans="1:31" s="21" customFormat="1" ht="18.75" customHeight="1" x14ac:dyDescent="0.3">
      <c r="A15" s="45">
        <f>накладная!A13</f>
        <v>6</v>
      </c>
      <c r="B15" s="45" t="str">
        <f>накладная!B13</f>
        <v>Гарох</v>
      </c>
      <c r="C15" s="45" t="str">
        <f>накладная!C13</f>
        <v>кг</v>
      </c>
      <c r="D15" s="58">
        <f>накладная!D13</f>
        <v>0</v>
      </c>
      <c r="E15" s="58">
        <f>накладная!D62</f>
        <v>0</v>
      </c>
      <c r="F15" s="58">
        <f>накладная!D111</f>
        <v>0</v>
      </c>
      <c r="G15" s="58">
        <f>накладная!D160</f>
        <v>0</v>
      </c>
      <c r="H15" s="58">
        <f>накладная!D209</f>
        <v>0</v>
      </c>
      <c r="I15" s="58">
        <f>накладная!D258</f>
        <v>0</v>
      </c>
      <c r="J15" s="58">
        <f>накладная!D307</f>
        <v>0</v>
      </c>
      <c r="K15" s="58">
        <f>накладная!D356</f>
        <v>0</v>
      </c>
      <c r="L15" s="58">
        <f>накладная!D405</f>
        <v>0</v>
      </c>
      <c r="M15" s="58">
        <f>накладная!D454</f>
        <v>0</v>
      </c>
      <c r="N15" s="58">
        <f>накладная!D503</f>
        <v>0</v>
      </c>
      <c r="O15" s="58">
        <f>накладная!D552</f>
        <v>0</v>
      </c>
      <c r="P15" s="58">
        <f>накладная!D650</f>
        <v>0</v>
      </c>
      <c r="Q15" s="58">
        <f>накладная!D699</f>
        <v>0</v>
      </c>
      <c r="R15" s="58">
        <f>накладная!D748</f>
        <v>0</v>
      </c>
      <c r="S15" s="58">
        <f>накладная!D797</f>
        <v>0</v>
      </c>
      <c r="T15" s="58">
        <f>накладная!D846</f>
        <v>0</v>
      </c>
      <c r="U15" s="83">
        <f>накладная!D895</f>
        <v>0</v>
      </c>
      <c r="V15" s="83">
        <f>накладная!D943</f>
        <v>0</v>
      </c>
      <c r="W15" s="83">
        <v>2.25</v>
      </c>
      <c r="X15" s="83">
        <v>0</v>
      </c>
      <c r="Y15" s="168">
        <f t="shared" si="0"/>
        <v>0</v>
      </c>
      <c r="Z15" s="45">
        <v>130</v>
      </c>
      <c r="AA15" s="166">
        <f t="shared" si="1"/>
        <v>0</v>
      </c>
    </row>
    <row r="16" spans="1:31" s="21" customFormat="1" ht="18.75" customHeight="1" x14ac:dyDescent="0.3">
      <c r="A16" s="45">
        <f>накладная!A14</f>
        <v>7</v>
      </c>
      <c r="B16" s="45" t="str">
        <f>накладная!B14</f>
        <v>Гречка</v>
      </c>
      <c r="C16" s="45" t="str">
        <f>накладная!C14</f>
        <v>кг</v>
      </c>
      <c r="D16" s="58">
        <f>накладная!D14</f>
        <v>1.5</v>
      </c>
      <c r="E16" s="58">
        <f>накладная!D63</f>
        <v>1.875</v>
      </c>
      <c r="F16" s="58">
        <f>накладная!D112</f>
        <v>0</v>
      </c>
      <c r="G16" s="58">
        <f>накладная!D161</f>
        <v>0</v>
      </c>
      <c r="H16" s="58">
        <f>накладная!D210</f>
        <v>0</v>
      </c>
      <c r="I16" s="58">
        <f>накладная!D259</f>
        <v>1.5</v>
      </c>
      <c r="J16" s="58">
        <f>накладная!D308</f>
        <v>0</v>
      </c>
      <c r="K16" s="58">
        <f>накладная!D357</f>
        <v>2.6250000000000004</v>
      </c>
      <c r="L16" s="58">
        <f>накладная!D406</f>
        <v>0</v>
      </c>
      <c r="M16" s="58">
        <f>накладная!D455</f>
        <v>0</v>
      </c>
      <c r="N16" s="58">
        <f>накладная!D504</f>
        <v>2.25</v>
      </c>
      <c r="O16" s="58">
        <f>накладная!D553</f>
        <v>0</v>
      </c>
      <c r="P16" s="58">
        <f>накладная!D651</f>
        <v>0</v>
      </c>
      <c r="Q16" s="58">
        <f>накладная!D700</f>
        <v>0</v>
      </c>
      <c r="R16" s="58">
        <f>накладная!D749</f>
        <v>1.5</v>
      </c>
      <c r="S16" s="58">
        <f>накладная!D798</f>
        <v>0</v>
      </c>
      <c r="T16" s="58">
        <f>накладная!D847</f>
        <v>0</v>
      </c>
      <c r="U16" s="83">
        <f>накладная!D896</f>
        <v>0</v>
      </c>
      <c r="V16" s="83">
        <f>накладная!D944</f>
        <v>0</v>
      </c>
      <c r="W16" s="83">
        <v>0</v>
      </c>
      <c r="X16" s="83">
        <v>0</v>
      </c>
      <c r="Y16" s="168">
        <f t="shared" si="0"/>
        <v>11.25</v>
      </c>
      <c r="Z16" s="45">
        <v>220</v>
      </c>
      <c r="AA16" s="166">
        <f t="shared" si="1"/>
        <v>2475</v>
      </c>
    </row>
    <row r="17" spans="1:27" s="21" customFormat="1" ht="18.75" customHeight="1" x14ac:dyDescent="0.3">
      <c r="A17" s="45">
        <f>накладная!A15</f>
        <v>8</v>
      </c>
      <c r="B17" s="45" t="str">
        <f>накладная!B15</f>
        <v>Ет</v>
      </c>
      <c r="C17" s="45" t="str">
        <f>накладная!C15</f>
        <v>кг</v>
      </c>
      <c r="D17" s="58">
        <f>накладная!D15</f>
        <v>6</v>
      </c>
      <c r="E17" s="58">
        <f>накладная!D64</f>
        <v>8.25</v>
      </c>
      <c r="F17" s="58">
        <f>накладная!D113</f>
        <v>7.5</v>
      </c>
      <c r="G17" s="58">
        <f>накладная!D162</f>
        <v>8.25</v>
      </c>
      <c r="H17" s="58">
        <f>накладная!D211</f>
        <v>8.25</v>
      </c>
      <c r="I17" s="58">
        <f>накладная!D260</f>
        <v>8.25</v>
      </c>
      <c r="J17" s="58">
        <f>накладная!D309</f>
        <v>8.25</v>
      </c>
      <c r="K17" s="58">
        <f>накладная!D358</f>
        <v>7.875</v>
      </c>
      <c r="L17" s="58">
        <f>накладная!D407</f>
        <v>7.875</v>
      </c>
      <c r="M17" s="58">
        <f>накладная!D456</f>
        <v>9</v>
      </c>
      <c r="N17" s="58">
        <f>накладная!D505</f>
        <v>7.875</v>
      </c>
      <c r="O17" s="58">
        <f>накладная!D554</f>
        <v>8.25</v>
      </c>
      <c r="P17" s="58">
        <f>накладная!D652</f>
        <v>8.25</v>
      </c>
      <c r="Q17" s="58">
        <f>накладная!D701</f>
        <v>6</v>
      </c>
      <c r="R17" s="58">
        <f>накладная!D750</f>
        <v>7.875</v>
      </c>
      <c r="S17" s="58">
        <f>накладная!D799</f>
        <v>8.25</v>
      </c>
      <c r="T17" s="58">
        <f>накладная!D848</f>
        <v>7.875</v>
      </c>
      <c r="U17" s="83">
        <f>накладная!D897</f>
        <v>8.25</v>
      </c>
      <c r="V17" s="83">
        <f>накладная!D945</f>
        <v>7.5</v>
      </c>
      <c r="W17" s="83">
        <v>7.5</v>
      </c>
      <c r="X17" s="83">
        <v>8.25</v>
      </c>
      <c r="Y17" s="168">
        <f t="shared" si="0"/>
        <v>149.625</v>
      </c>
      <c r="Z17" s="45">
        <v>2000</v>
      </c>
      <c r="AA17" s="166">
        <f t="shared" si="1"/>
        <v>299250</v>
      </c>
    </row>
    <row r="18" spans="1:27" s="21" customFormat="1" ht="18.75" customHeight="1" x14ac:dyDescent="0.3">
      <c r="A18" s="45">
        <f>накладная!A16</f>
        <v>9</v>
      </c>
      <c r="B18" s="45" t="str">
        <f>накладная!B16</f>
        <v>Тауық еті</v>
      </c>
      <c r="C18" s="45" t="str">
        <f>накладная!C16</f>
        <v>кг</v>
      </c>
      <c r="D18" s="58">
        <f>накладная!D16</f>
        <v>3</v>
      </c>
      <c r="E18" s="58">
        <f>накладная!D65</f>
        <v>0</v>
      </c>
      <c r="F18" s="58">
        <f>накладная!D114</f>
        <v>0</v>
      </c>
      <c r="G18" s="58">
        <f>накладная!D163</f>
        <v>0</v>
      </c>
      <c r="H18" s="58">
        <f>накладная!D212</f>
        <v>0</v>
      </c>
      <c r="I18" s="58">
        <f>накладная!D261</f>
        <v>0</v>
      </c>
      <c r="J18" s="58">
        <f>накладная!D310</f>
        <v>0</v>
      </c>
      <c r="K18" s="58">
        <f>накладная!D359</f>
        <v>0</v>
      </c>
      <c r="L18" s="58">
        <f>накладная!D408</f>
        <v>0</v>
      </c>
      <c r="M18" s="58">
        <f>накладная!D457</f>
        <v>0</v>
      </c>
      <c r="N18" s="58">
        <f>накладная!D506</f>
        <v>0</v>
      </c>
      <c r="O18" s="58">
        <f>накладная!D555</f>
        <v>0</v>
      </c>
      <c r="P18" s="58">
        <f>накладная!D653</f>
        <v>0</v>
      </c>
      <c r="Q18" s="58">
        <f>накладная!D702</f>
        <v>3</v>
      </c>
      <c r="R18" s="58">
        <f>накладная!D751</f>
        <v>0</v>
      </c>
      <c r="S18" s="58">
        <f>накладная!D800</f>
        <v>0</v>
      </c>
      <c r="T18" s="58">
        <f>накладная!D849</f>
        <v>0</v>
      </c>
      <c r="U18" s="83">
        <f>накладная!D898</f>
        <v>0</v>
      </c>
      <c r="V18" s="83">
        <f>накладная!D946</f>
        <v>0</v>
      </c>
      <c r="W18" s="83">
        <v>0</v>
      </c>
      <c r="X18" s="83">
        <v>0</v>
      </c>
      <c r="Y18" s="168">
        <f t="shared" si="0"/>
        <v>6</v>
      </c>
      <c r="Z18" s="45">
        <v>250</v>
      </c>
      <c r="AA18" s="166">
        <f t="shared" si="1"/>
        <v>1500</v>
      </c>
    </row>
    <row r="19" spans="1:27" s="21" customFormat="1" ht="18.75" customHeight="1" x14ac:dyDescent="0.3">
      <c r="A19" s="45">
        <f>накладная!A17</f>
        <v>10</v>
      </c>
      <c r="B19" s="45" t="str">
        <f>накладная!B17</f>
        <v>Жұмыртқа</v>
      </c>
      <c r="C19" s="45" t="str">
        <f>накладная!C17</f>
        <v>шт</v>
      </c>
      <c r="D19" s="58">
        <f>накладная!D17</f>
        <v>1.5</v>
      </c>
      <c r="E19" s="58">
        <f>накладная!D66</f>
        <v>1.5</v>
      </c>
      <c r="F19" s="58">
        <f>накладная!D115</f>
        <v>1.5</v>
      </c>
      <c r="G19" s="58">
        <f>накладная!D164</f>
        <v>1.5</v>
      </c>
      <c r="H19" s="58">
        <f>накладная!D213</f>
        <v>1.5</v>
      </c>
      <c r="I19" s="58">
        <f>накладная!D262</f>
        <v>1.5</v>
      </c>
      <c r="J19" s="58">
        <f>накладная!D311</f>
        <v>1.5</v>
      </c>
      <c r="K19" s="58">
        <f>накладная!D360</f>
        <v>1.5</v>
      </c>
      <c r="L19" s="58">
        <f>накладная!D409</f>
        <v>3.375</v>
      </c>
      <c r="M19" s="58">
        <f>накладная!D458</f>
        <v>0</v>
      </c>
      <c r="N19" s="58">
        <f>накладная!D507</f>
        <v>1.5</v>
      </c>
      <c r="O19" s="58">
        <f>накладная!D556</f>
        <v>1.5</v>
      </c>
      <c r="P19" s="58">
        <f>накладная!D654</f>
        <v>4.5</v>
      </c>
      <c r="Q19" s="58">
        <f>накладная!D703</f>
        <v>1.5</v>
      </c>
      <c r="R19" s="58">
        <f>накладная!D752</f>
        <v>1.5</v>
      </c>
      <c r="S19" s="58">
        <f>накладная!D801</f>
        <v>1.5</v>
      </c>
      <c r="T19" s="58">
        <f>накладная!D850</f>
        <v>1.5</v>
      </c>
      <c r="U19" s="83">
        <f>накладная!D899</f>
        <v>3.75</v>
      </c>
      <c r="V19" s="83">
        <f>накладная!D947</f>
        <v>1.5</v>
      </c>
      <c r="W19" s="83">
        <v>1.5</v>
      </c>
      <c r="X19" s="83">
        <v>1.5</v>
      </c>
      <c r="Y19" s="168">
        <f t="shared" si="0"/>
        <v>34.125</v>
      </c>
      <c r="Z19" s="45">
        <v>35</v>
      </c>
      <c r="AA19" s="166">
        <f t="shared" si="1"/>
        <v>1194.375</v>
      </c>
    </row>
    <row r="20" spans="1:27" s="21" customFormat="1" ht="18.75" customHeight="1" x14ac:dyDescent="0.3">
      <c r="A20" s="45">
        <f>накладная!A18</f>
        <v>11</v>
      </c>
      <c r="B20" s="45" t="str">
        <f>накладная!B18</f>
        <v>Какао</v>
      </c>
      <c r="C20" s="45" t="str">
        <f>накладная!C18</f>
        <v>кг</v>
      </c>
      <c r="D20" s="58">
        <f>накладная!D18</f>
        <v>0.375</v>
      </c>
      <c r="E20" s="58">
        <f>накладная!D67</f>
        <v>0</v>
      </c>
      <c r="F20" s="58">
        <f>накладная!D116</f>
        <v>0.375</v>
      </c>
      <c r="G20" s="58">
        <f>накладная!D165</f>
        <v>0</v>
      </c>
      <c r="H20" s="58">
        <f>накладная!D214</f>
        <v>0</v>
      </c>
      <c r="I20" s="58">
        <f>накладная!D263</f>
        <v>0</v>
      </c>
      <c r="J20" s="58">
        <f>накладная!D312</f>
        <v>0</v>
      </c>
      <c r="K20" s="58">
        <f>накладная!D361</f>
        <v>0.375</v>
      </c>
      <c r="L20" s="58">
        <f>накладная!D410</f>
        <v>0</v>
      </c>
      <c r="M20" s="58">
        <f>накладная!D459</f>
        <v>0</v>
      </c>
      <c r="N20" s="58">
        <f>накладная!D508</f>
        <v>0</v>
      </c>
      <c r="O20" s="58">
        <f>накладная!D557</f>
        <v>0</v>
      </c>
      <c r="P20" s="58">
        <f>накладная!D655</f>
        <v>0</v>
      </c>
      <c r="Q20" s="58">
        <f>накладная!D704</f>
        <v>0.375</v>
      </c>
      <c r="R20" s="58">
        <f>накладная!D753</f>
        <v>0</v>
      </c>
      <c r="S20" s="58">
        <f>накладная!D802</f>
        <v>0</v>
      </c>
      <c r="T20" s="58">
        <f>накладная!D851</f>
        <v>0</v>
      </c>
      <c r="U20" s="83">
        <f>накладная!D900</f>
        <v>0</v>
      </c>
      <c r="V20" s="83">
        <f>накладная!D948</f>
        <v>0.375</v>
      </c>
      <c r="W20" s="83">
        <v>0</v>
      </c>
      <c r="X20" s="83">
        <v>0</v>
      </c>
      <c r="Y20" s="168">
        <f t="shared" si="0"/>
        <v>1.875</v>
      </c>
      <c r="Z20" s="45">
        <v>950</v>
      </c>
      <c r="AA20" s="166">
        <f t="shared" si="1"/>
        <v>1781.25</v>
      </c>
    </row>
    <row r="21" spans="1:27" s="21" customFormat="1" ht="18.75" customHeight="1" x14ac:dyDescent="0.3">
      <c r="A21" s="45">
        <f>накладная!A19</f>
        <v>12</v>
      </c>
      <c r="B21" s="45" t="str">
        <f>накладная!B19</f>
        <v>Картоп</v>
      </c>
      <c r="C21" s="45" t="str">
        <f>накладная!C19</f>
        <v>кг</v>
      </c>
      <c r="D21" s="58">
        <f>накладная!D19</f>
        <v>8.2500000000000018</v>
      </c>
      <c r="E21" s="58">
        <f>накладная!D68</f>
        <v>7.8750000000000009</v>
      </c>
      <c r="F21" s="58">
        <f>накладная!D117</f>
        <v>8.25</v>
      </c>
      <c r="G21" s="58">
        <f>накладная!D166</f>
        <v>7.5</v>
      </c>
      <c r="H21" s="58">
        <f>накладная!D215</f>
        <v>7.5</v>
      </c>
      <c r="I21" s="58">
        <f>накладная!D264</f>
        <v>3</v>
      </c>
      <c r="J21" s="58">
        <f>накладная!D313</f>
        <v>3</v>
      </c>
      <c r="K21" s="58">
        <f>накладная!D362</f>
        <v>7.5</v>
      </c>
      <c r="L21" s="58">
        <f>накладная!D411</f>
        <v>7.875</v>
      </c>
      <c r="M21" s="58">
        <f>накладная!D460</f>
        <v>5.2500000000000009</v>
      </c>
      <c r="N21" s="58">
        <f>накладная!D509</f>
        <v>7.5</v>
      </c>
      <c r="O21" s="58">
        <f>накладная!D558</f>
        <v>8.25</v>
      </c>
      <c r="P21" s="58">
        <f>накладная!D656</f>
        <v>8.25</v>
      </c>
      <c r="Q21" s="58">
        <f>накладная!D705</f>
        <v>8.2500000000000018</v>
      </c>
      <c r="R21" s="58">
        <f>накладная!D754</f>
        <v>7.5</v>
      </c>
      <c r="S21" s="58">
        <f>накладная!D803</f>
        <v>5.2500000000000009</v>
      </c>
      <c r="T21" s="58">
        <f>накладная!D852</f>
        <v>7.5</v>
      </c>
      <c r="U21" s="83">
        <f>накладная!D901</f>
        <v>8.25</v>
      </c>
      <c r="V21" s="83">
        <f>накладная!D949</f>
        <v>3</v>
      </c>
      <c r="W21" s="83">
        <v>8.2500000000000018</v>
      </c>
      <c r="X21" s="83">
        <v>7.5</v>
      </c>
      <c r="Y21" s="168">
        <f t="shared" si="0"/>
        <v>129.75</v>
      </c>
      <c r="Z21" s="45">
        <f>накладная!E19</f>
        <v>170</v>
      </c>
      <c r="AA21" s="166">
        <f t="shared" si="1"/>
        <v>22057.5</v>
      </c>
    </row>
    <row r="22" spans="1:27" s="21" customFormat="1" ht="18.75" customHeight="1" x14ac:dyDescent="0.3">
      <c r="A22" s="45">
        <f>накладная!A20</f>
        <v>13</v>
      </c>
      <c r="B22" s="45" t="str">
        <f>накладная!B20</f>
        <v>Кәмпіт</v>
      </c>
      <c r="C22" s="45" t="str">
        <f>накладная!C20</f>
        <v>кг</v>
      </c>
      <c r="D22" s="58">
        <f>накладная!D20</f>
        <v>0</v>
      </c>
      <c r="E22" s="58">
        <f>накладная!D69</f>
        <v>0</v>
      </c>
      <c r="F22" s="58">
        <f>накладная!D118</f>
        <v>0</v>
      </c>
      <c r="G22" s="58">
        <f>накладная!D167</f>
        <v>0</v>
      </c>
      <c r="H22" s="58">
        <f>накладная!D216</f>
        <v>0</v>
      </c>
      <c r="I22" s="58">
        <f>накладная!D265</f>
        <v>0</v>
      </c>
      <c r="J22" s="58">
        <f>накладная!D314</f>
        <v>0</v>
      </c>
      <c r="K22" s="58">
        <f>накладная!D363</f>
        <v>0</v>
      </c>
      <c r="L22" s="58">
        <f>накладная!D412</f>
        <v>0</v>
      </c>
      <c r="M22" s="58">
        <f>накладная!D461</f>
        <v>0</v>
      </c>
      <c r="N22" s="58">
        <f>накладная!D510</f>
        <v>0</v>
      </c>
      <c r="O22" s="58">
        <f>накладная!D559</f>
        <v>0</v>
      </c>
      <c r="P22" s="58">
        <f>накладная!D657</f>
        <v>0</v>
      </c>
      <c r="Q22" s="58">
        <f>накладная!D706</f>
        <v>0</v>
      </c>
      <c r="R22" s="58">
        <f>накладная!D755</f>
        <v>0</v>
      </c>
      <c r="S22" s="58">
        <f>накладная!D804</f>
        <v>0</v>
      </c>
      <c r="T22" s="58">
        <f>накладная!D853</f>
        <v>0</v>
      </c>
      <c r="U22" s="83">
        <f>накладная!D902</f>
        <v>0</v>
      </c>
      <c r="V22" s="83">
        <f>накладная!D950</f>
        <v>0</v>
      </c>
      <c r="W22" s="83">
        <v>0</v>
      </c>
      <c r="X22" s="83">
        <v>0</v>
      </c>
      <c r="Y22" s="168">
        <f t="shared" si="0"/>
        <v>0</v>
      </c>
      <c r="Z22" s="45">
        <v>450</v>
      </c>
      <c r="AA22" s="166">
        <f t="shared" si="1"/>
        <v>0</v>
      </c>
    </row>
    <row r="23" spans="1:27" s="21" customFormat="1" ht="18.75" customHeight="1" x14ac:dyDescent="0.3">
      <c r="A23" s="45">
        <f>накладная!A21</f>
        <v>14</v>
      </c>
      <c r="B23" s="45" t="str">
        <f>накладная!B21</f>
        <v xml:space="preserve">Курпалар </v>
      </c>
      <c r="C23" s="45" t="str">
        <f>накладная!C21</f>
        <v>кг</v>
      </c>
      <c r="D23" s="58">
        <f>накладная!D21</f>
        <v>0</v>
      </c>
      <c r="E23" s="58">
        <f>накладная!D70</f>
        <v>0</v>
      </c>
      <c r="F23" s="58">
        <f>накладная!D119</f>
        <v>3</v>
      </c>
      <c r="G23" s="58">
        <f>накладная!D168</f>
        <v>1.5</v>
      </c>
      <c r="H23" s="58">
        <f>накладная!D217</f>
        <v>0</v>
      </c>
      <c r="I23" s="58">
        <f>накладная!D266</f>
        <v>0</v>
      </c>
      <c r="J23" s="58">
        <f>накладная!D315</f>
        <v>1.5</v>
      </c>
      <c r="K23" s="58">
        <f>накладная!D364</f>
        <v>1.5</v>
      </c>
      <c r="L23" s="58">
        <f>накладная!D413</f>
        <v>0</v>
      </c>
      <c r="M23" s="58">
        <f>накладная!D462</f>
        <v>0</v>
      </c>
      <c r="N23" s="58">
        <f>накладная!D511</f>
        <v>0</v>
      </c>
      <c r="O23" s="58">
        <f>накладная!D560</f>
        <v>2.25</v>
      </c>
      <c r="P23" s="58">
        <f>накладная!D658</f>
        <v>0</v>
      </c>
      <c r="Q23" s="58">
        <f>накладная!D707</f>
        <v>0</v>
      </c>
      <c r="R23" s="58">
        <f>накладная!D756</f>
        <v>0</v>
      </c>
      <c r="S23" s="58">
        <f>накладная!D805</f>
        <v>2.25</v>
      </c>
      <c r="T23" s="58">
        <f>накладная!D854</f>
        <v>0</v>
      </c>
      <c r="U23" s="83">
        <f>накладная!D903</f>
        <v>0</v>
      </c>
      <c r="V23" s="83">
        <f>накладная!D951</f>
        <v>2.25</v>
      </c>
      <c r="W23" s="83">
        <v>2.25</v>
      </c>
      <c r="X23" s="83">
        <v>1.5</v>
      </c>
      <c r="Y23" s="168">
        <f t="shared" si="0"/>
        <v>14.25</v>
      </c>
      <c r="Z23" s="45">
        <f>накладная!E21</f>
        <v>200</v>
      </c>
      <c r="AA23" s="166">
        <f t="shared" si="1"/>
        <v>2850</v>
      </c>
    </row>
    <row r="24" spans="1:27" s="21" customFormat="1" ht="18.75" customHeight="1" x14ac:dyDescent="0.3">
      <c r="A24" s="45">
        <f>накладная!A22</f>
        <v>15</v>
      </c>
      <c r="B24" s="45" t="str">
        <f>накладная!B22</f>
        <v>Күріш</v>
      </c>
      <c r="C24" s="45" t="str">
        <f>накладная!C22</f>
        <v>кг</v>
      </c>
      <c r="D24" s="58">
        <f>накладная!D22</f>
        <v>2.25</v>
      </c>
      <c r="E24" s="58">
        <f>накладная!D71</f>
        <v>0</v>
      </c>
      <c r="F24" s="58">
        <f>накладная!D120</f>
        <v>0</v>
      </c>
      <c r="G24" s="58">
        <f>накладная!D169</f>
        <v>1.5</v>
      </c>
      <c r="H24" s="58">
        <f>накладная!D218</f>
        <v>0</v>
      </c>
      <c r="I24" s="58">
        <f>накладная!D267</f>
        <v>0</v>
      </c>
      <c r="J24" s="58">
        <f>накладная!D316</f>
        <v>4.5</v>
      </c>
      <c r="K24" s="58">
        <f>накладная!D365</f>
        <v>0</v>
      </c>
      <c r="L24" s="58">
        <f>накладная!D414</f>
        <v>2.25</v>
      </c>
      <c r="M24" s="58">
        <f>накладная!D463</f>
        <v>4.5</v>
      </c>
      <c r="N24" s="58">
        <f>накладная!D512</f>
        <v>0</v>
      </c>
      <c r="O24" s="58">
        <f>накладная!D561</f>
        <v>4.5</v>
      </c>
      <c r="P24" s="58">
        <f>накладная!D659</f>
        <v>2.25</v>
      </c>
      <c r="Q24" s="58">
        <f>накладная!D708</f>
        <v>1.5</v>
      </c>
      <c r="R24" s="58">
        <f>накладная!D757</f>
        <v>1.5</v>
      </c>
      <c r="S24" s="58">
        <f>накладная!D806</f>
        <v>4.5</v>
      </c>
      <c r="T24" s="58">
        <f>накладная!D855</f>
        <v>1.5</v>
      </c>
      <c r="U24" s="83">
        <f>накладная!D904</f>
        <v>2.25</v>
      </c>
      <c r="V24" s="83">
        <f>накладная!D952</f>
        <v>4.5</v>
      </c>
      <c r="W24" s="83">
        <v>0</v>
      </c>
      <c r="X24" s="83">
        <v>1.5</v>
      </c>
      <c r="Y24" s="168">
        <f t="shared" si="0"/>
        <v>37.5</v>
      </c>
      <c r="Z24" s="45">
        <v>180</v>
      </c>
      <c r="AA24" s="166">
        <f t="shared" si="1"/>
        <v>6750</v>
      </c>
    </row>
    <row r="25" spans="1:27" s="21" customFormat="1" ht="18.75" customHeight="1" x14ac:dyDescent="0.3">
      <c r="A25" s="45">
        <f>накладная!A23</f>
        <v>16</v>
      </c>
      <c r="B25" s="45" t="str">
        <f>накладная!B23</f>
        <v>Қарбыз</v>
      </c>
      <c r="C25" s="45" t="str">
        <f>накладная!C23</f>
        <v>кг</v>
      </c>
      <c r="D25" s="58">
        <f>накладная!D23</f>
        <v>0</v>
      </c>
      <c r="E25" s="58">
        <f>накладная!D72</f>
        <v>0</v>
      </c>
      <c r="F25" s="58">
        <f>накладная!D121</f>
        <v>0</v>
      </c>
      <c r="G25" s="58">
        <f>накладная!D170</f>
        <v>0</v>
      </c>
      <c r="H25" s="58">
        <f>накладная!D219</f>
        <v>0</v>
      </c>
      <c r="I25" s="58">
        <f>накладная!D268</f>
        <v>0</v>
      </c>
      <c r="J25" s="58">
        <f>накладная!D317</f>
        <v>0</v>
      </c>
      <c r="K25" s="58">
        <f>накладная!D366</f>
        <v>0</v>
      </c>
      <c r="L25" s="58">
        <f>накладная!D415</f>
        <v>0</v>
      </c>
      <c r="M25" s="58">
        <f>накладная!D464</f>
        <v>0</v>
      </c>
      <c r="N25" s="58">
        <f>накладная!D513</f>
        <v>0</v>
      </c>
      <c r="O25" s="58">
        <f>накладная!D562</f>
        <v>0</v>
      </c>
      <c r="P25" s="58">
        <f>накладная!D660</f>
        <v>0</v>
      </c>
      <c r="Q25" s="58">
        <f>накладная!D709</f>
        <v>0</v>
      </c>
      <c r="R25" s="58">
        <f>накладная!D758</f>
        <v>0</v>
      </c>
      <c r="S25" s="58">
        <f>накладная!D807</f>
        <v>0</v>
      </c>
      <c r="T25" s="58">
        <f>накладная!D856</f>
        <v>0</v>
      </c>
      <c r="U25" s="83">
        <f>накладная!D905</f>
        <v>0</v>
      </c>
      <c r="V25" s="83">
        <f>накладная!D953</f>
        <v>0</v>
      </c>
      <c r="W25" s="83">
        <v>0</v>
      </c>
      <c r="X25" s="83">
        <v>0</v>
      </c>
      <c r="Y25" s="168">
        <f t="shared" si="0"/>
        <v>0</v>
      </c>
      <c r="Z25" s="45">
        <f>накладная!E23</f>
        <v>50</v>
      </c>
      <c r="AA25" s="166">
        <f t="shared" si="1"/>
        <v>0</v>
      </c>
    </row>
    <row r="26" spans="1:27" s="21" customFormat="1" ht="18.75" customHeight="1" x14ac:dyDescent="0.3">
      <c r="A26" s="45">
        <f>накладная!A24</f>
        <v>17</v>
      </c>
      <c r="B26" s="45" t="str">
        <f>накладная!B24</f>
        <v>Қурғақ жеміс</v>
      </c>
      <c r="C26" s="45" t="str">
        <f>накладная!C24</f>
        <v>кг</v>
      </c>
      <c r="D26" s="58">
        <f>накладная!D24</f>
        <v>1.5</v>
      </c>
      <c r="E26" s="58">
        <f>накладная!D73</f>
        <v>1.5</v>
      </c>
      <c r="F26" s="58">
        <f>накладная!D122</f>
        <v>1.5</v>
      </c>
      <c r="G26" s="58">
        <f>накладная!D171</f>
        <v>3</v>
      </c>
      <c r="H26" s="58">
        <f>накладная!D220</f>
        <v>1.5</v>
      </c>
      <c r="I26" s="58">
        <f>накладная!D269</f>
        <v>3</v>
      </c>
      <c r="J26" s="58">
        <f>накладная!D318</f>
        <v>0</v>
      </c>
      <c r="K26" s="58">
        <f>накладная!D367</f>
        <v>1.5</v>
      </c>
      <c r="L26" s="58">
        <f>накладная!D416</f>
        <v>1.5</v>
      </c>
      <c r="M26" s="58">
        <f>накладная!D465</f>
        <v>1.5</v>
      </c>
      <c r="N26" s="58">
        <f>накладная!D514</f>
        <v>3</v>
      </c>
      <c r="O26" s="58">
        <f>накладная!D563</f>
        <v>1.5</v>
      </c>
      <c r="P26" s="58">
        <f>накладная!D661</f>
        <v>1.5</v>
      </c>
      <c r="Q26" s="58">
        <f>накладная!D710</f>
        <v>1.5</v>
      </c>
      <c r="R26" s="58">
        <f>накладная!D759</f>
        <v>3</v>
      </c>
      <c r="S26" s="58">
        <f>накладная!D808</f>
        <v>1.5</v>
      </c>
      <c r="T26" s="58">
        <f>накладная!D857</f>
        <v>3</v>
      </c>
      <c r="U26" s="83">
        <f>накладная!D906</f>
        <v>1.5</v>
      </c>
      <c r="V26" s="83">
        <f>накладная!D954</f>
        <v>1.5</v>
      </c>
      <c r="W26" s="83">
        <v>1.5</v>
      </c>
      <c r="X26" s="83">
        <v>3</v>
      </c>
      <c r="Y26" s="168">
        <f t="shared" si="0"/>
        <v>34.5</v>
      </c>
      <c r="Z26" s="45">
        <v>190</v>
      </c>
      <c r="AA26" s="166">
        <f t="shared" si="1"/>
        <v>6555</v>
      </c>
    </row>
    <row r="27" spans="1:27" s="21" customFormat="1" ht="18.75" customHeight="1" x14ac:dyDescent="0.3">
      <c r="A27" s="45">
        <f>накладная!A25</f>
        <v>18</v>
      </c>
      <c r="B27" s="45" t="str">
        <f>накладная!B25</f>
        <v>Құм шекер</v>
      </c>
      <c r="C27" s="45" t="str">
        <f>накладная!C25</f>
        <v>кг</v>
      </c>
      <c r="D27" s="58">
        <f>накладная!D25</f>
        <v>1.9500000000000002</v>
      </c>
      <c r="E27" s="58">
        <f>накладная!D74</f>
        <v>2.0250000000000004</v>
      </c>
      <c r="F27" s="58">
        <f>накладная!D123</f>
        <v>1.2750000000000001</v>
      </c>
      <c r="G27" s="58">
        <f>накладная!D172</f>
        <v>1.875</v>
      </c>
      <c r="H27" s="58">
        <f>накладная!D221</f>
        <v>2.6999999999999997</v>
      </c>
      <c r="I27" s="58">
        <f>накладная!D270</f>
        <v>2.25</v>
      </c>
      <c r="J27" s="58">
        <f>накладная!D319</f>
        <v>1.6500000000000001</v>
      </c>
      <c r="K27" s="58">
        <f>накладная!D368</f>
        <v>2.0249999999999999</v>
      </c>
      <c r="L27" s="58">
        <f>накладная!D417</f>
        <v>3.0749999999999997</v>
      </c>
      <c r="M27" s="58">
        <f>накладная!D466</f>
        <v>1.7249999999999999</v>
      </c>
      <c r="N27" s="58">
        <f>накладная!D515</f>
        <v>2.25</v>
      </c>
      <c r="O27" s="58">
        <f>накладная!D564</f>
        <v>1.5750000000000002</v>
      </c>
      <c r="P27" s="58">
        <f>накладная!D662</f>
        <v>2.7749999999999999</v>
      </c>
      <c r="Q27" s="58">
        <f>накладная!D711</f>
        <v>2.85</v>
      </c>
      <c r="R27" s="58">
        <f>накладная!D760</f>
        <v>2.0250000000000004</v>
      </c>
      <c r="S27" s="58">
        <f>накладная!D809</f>
        <v>1.5</v>
      </c>
      <c r="T27" s="58">
        <f>накладная!D858</f>
        <v>2.1</v>
      </c>
      <c r="U27" s="83">
        <f>накладная!D907</f>
        <v>2.6249999999999996</v>
      </c>
      <c r="V27" s="83">
        <f>накладная!D955</f>
        <v>2.8499999999999992</v>
      </c>
      <c r="W27" s="83">
        <v>2.4</v>
      </c>
      <c r="X27" s="83">
        <v>1.875</v>
      </c>
      <c r="Y27" s="168">
        <f t="shared" si="0"/>
        <v>41.100000000000009</v>
      </c>
      <c r="Z27" s="45">
        <f>накладная!E25</f>
        <v>460</v>
      </c>
      <c r="AA27" s="166">
        <f t="shared" si="1"/>
        <v>18906.000000000004</v>
      </c>
    </row>
    <row r="28" spans="1:27" s="21" customFormat="1" ht="18.75" customHeight="1" x14ac:dyDescent="0.3">
      <c r="A28" s="45">
        <f>накладная!A26</f>
        <v>19</v>
      </c>
      <c r="B28" s="45" t="str">
        <f>накладная!B26</f>
        <v>Қырыққабат</v>
      </c>
      <c r="C28" s="45" t="str">
        <f>накладная!C26</f>
        <v>кг</v>
      </c>
      <c r="D28" s="58">
        <f>накладная!D26</f>
        <v>1.5</v>
      </c>
      <c r="E28" s="58">
        <f>накладная!D75</f>
        <v>0</v>
      </c>
      <c r="F28" s="58">
        <f>накладная!D124</f>
        <v>3</v>
      </c>
      <c r="G28" s="58">
        <f>накладная!D173</f>
        <v>0</v>
      </c>
      <c r="H28" s="58">
        <f>накладная!D222</f>
        <v>2.6250000000000004</v>
      </c>
      <c r="I28" s="58">
        <f>накладная!D271</f>
        <v>0</v>
      </c>
      <c r="J28" s="58">
        <f>накладная!D320</f>
        <v>0</v>
      </c>
      <c r="K28" s="58">
        <f>накладная!D369</f>
        <v>1.5</v>
      </c>
      <c r="L28" s="58">
        <f>накладная!D418</f>
        <v>1.5</v>
      </c>
      <c r="M28" s="58">
        <f>накладная!D467</f>
        <v>0</v>
      </c>
      <c r="N28" s="58">
        <f>накладная!D516</f>
        <v>0</v>
      </c>
      <c r="O28" s="58">
        <f>накладная!D565</f>
        <v>0</v>
      </c>
      <c r="P28" s="58">
        <f>накладная!D663</f>
        <v>0</v>
      </c>
      <c r="Q28" s="58">
        <f>накладная!D712</f>
        <v>0</v>
      </c>
      <c r="R28" s="58">
        <f>накладная!D761</f>
        <v>0</v>
      </c>
      <c r="S28" s="58">
        <f>накладная!D810</f>
        <v>0</v>
      </c>
      <c r="T28" s="58">
        <f>накладная!D859</f>
        <v>0</v>
      </c>
      <c r="U28" s="83">
        <f>накладная!D908</f>
        <v>0</v>
      </c>
      <c r="V28" s="83">
        <f>накладная!D956</f>
        <v>0</v>
      </c>
      <c r="W28" s="83">
        <v>0</v>
      </c>
      <c r="X28" s="83">
        <v>0</v>
      </c>
      <c r="Y28" s="168">
        <f t="shared" si="0"/>
        <v>10.125</v>
      </c>
      <c r="Z28" s="45">
        <v>100</v>
      </c>
      <c r="AA28" s="166">
        <f t="shared" si="1"/>
        <v>1012.5</v>
      </c>
    </row>
    <row r="29" spans="1:27" s="21" customFormat="1" ht="18.75" customHeight="1" x14ac:dyDescent="0.3">
      <c r="A29" s="45">
        <f>накладная!A27</f>
        <v>20</v>
      </c>
      <c r="B29" s="45" t="str">
        <f>накладная!B27</f>
        <v>Ловия</v>
      </c>
      <c r="C29" s="45" t="str">
        <f>накладная!C27</f>
        <v>кг</v>
      </c>
      <c r="D29" s="58">
        <f>накладная!D27</f>
        <v>0</v>
      </c>
      <c r="E29" s="58">
        <f>накладная!D76</f>
        <v>0</v>
      </c>
      <c r="F29" s="58">
        <f>накладная!D125</f>
        <v>0</v>
      </c>
      <c r="G29" s="58">
        <f>накладная!D174</f>
        <v>0</v>
      </c>
      <c r="H29" s="58">
        <f>накладная!D223</f>
        <v>0</v>
      </c>
      <c r="I29" s="58">
        <f>накладная!D272</f>
        <v>0</v>
      </c>
      <c r="J29" s="58">
        <f>накладная!D321</f>
        <v>0</v>
      </c>
      <c r="K29" s="58">
        <f>накладная!D370</f>
        <v>0</v>
      </c>
      <c r="L29" s="58">
        <f>накладная!D419</f>
        <v>0</v>
      </c>
      <c r="M29" s="58">
        <f>накладная!D468</f>
        <v>0</v>
      </c>
      <c r="N29" s="58">
        <f>накладная!D517</f>
        <v>0</v>
      </c>
      <c r="O29" s="58">
        <f>накладная!D566</f>
        <v>0</v>
      </c>
      <c r="P29" s="58">
        <f>накладная!D664</f>
        <v>0</v>
      </c>
      <c r="Q29" s="58">
        <f>накладная!D713</f>
        <v>0</v>
      </c>
      <c r="R29" s="58">
        <f>накладная!D762</f>
        <v>0</v>
      </c>
      <c r="S29" s="58">
        <f>накладная!D811</f>
        <v>0</v>
      </c>
      <c r="T29" s="58">
        <f>накладная!D860</f>
        <v>0</v>
      </c>
      <c r="U29" s="83">
        <f>накладная!D909</f>
        <v>0</v>
      </c>
      <c r="V29" s="83">
        <f>накладная!D957</f>
        <v>0</v>
      </c>
      <c r="W29" s="83">
        <v>0</v>
      </c>
      <c r="X29" s="83">
        <v>0</v>
      </c>
      <c r="Y29" s="168">
        <f t="shared" si="0"/>
        <v>0</v>
      </c>
      <c r="Z29" s="45">
        <v>200</v>
      </c>
      <c r="AA29" s="166">
        <f t="shared" si="1"/>
        <v>0</v>
      </c>
    </row>
    <row r="30" spans="1:27" s="21" customFormat="1" ht="18.75" customHeight="1" x14ac:dyDescent="0.3">
      <c r="A30" s="45">
        <f>накладная!A28</f>
        <v>21</v>
      </c>
      <c r="B30" s="45" t="str">
        <f>накладная!B28</f>
        <v>Лағман</v>
      </c>
      <c r="C30" s="45" t="str">
        <f>накладная!C28</f>
        <v>кг</v>
      </c>
      <c r="D30" s="58">
        <f>накладная!D28</f>
        <v>0</v>
      </c>
      <c r="E30" s="58">
        <f>накладная!D77</f>
        <v>0</v>
      </c>
      <c r="F30" s="58">
        <f>накладная!D126</f>
        <v>3</v>
      </c>
      <c r="G30" s="58">
        <f>накладная!D175</f>
        <v>3</v>
      </c>
      <c r="H30" s="58">
        <f>накладная!D224</f>
        <v>0</v>
      </c>
      <c r="I30" s="58">
        <f>накладная!D273</f>
        <v>2.25</v>
      </c>
      <c r="J30" s="58">
        <f>накладная!D322</f>
        <v>0</v>
      </c>
      <c r="K30" s="58">
        <f>накладная!D371</f>
        <v>0</v>
      </c>
      <c r="L30" s="58">
        <f>накладная!D420</f>
        <v>3</v>
      </c>
      <c r="M30" s="58">
        <f>накладная!D469</f>
        <v>2.25</v>
      </c>
      <c r="N30" s="58">
        <f>накладная!D518</f>
        <v>0</v>
      </c>
      <c r="O30" s="58">
        <f>накладная!D567</f>
        <v>0</v>
      </c>
      <c r="P30" s="58">
        <f>накладная!D665</f>
        <v>0</v>
      </c>
      <c r="Q30" s="58">
        <f>накладная!D714</f>
        <v>0</v>
      </c>
      <c r="R30" s="58">
        <f>накладная!D763</f>
        <v>0</v>
      </c>
      <c r="S30" s="58">
        <f>накладная!D812</f>
        <v>0</v>
      </c>
      <c r="T30" s="58">
        <f>накладная!D861</f>
        <v>4.875</v>
      </c>
      <c r="U30" s="83">
        <f>накладная!D910</f>
        <v>0</v>
      </c>
      <c r="V30" s="83">
        <f>накладная!D958</f>
        <v>0</v>
      </c>
      <c r="W30" s="83">
        <v>3.75</v>
      </c>
      <c r="X30" s="83">
        <v>3</v>
      </c>
      <c r="Y30" s="168">
        <f t="shared" si="0"/>
        <v>18.375</v>
      </c>
      <c r="Z30" s="45">
        <v>230</v>
      </c>
      <c r="AA30" s="166">
        <f t="shared" si="1"/>
        <v>4226.25</v>
      </c>
    </row>
    <row r="31" spans="1:27" s="21" customFormat="1" ht="18.75" customHeight="1" x14ac:dyDescent="0.3">
      <c r="A31" s="45">
        <f>накладная!A29</f>
        <v>22</v>
      </c>
      <c r="B31" s="45" t="str">
        <f>накладная!B29</f>
        <v>Маш</v>
      </c>
      <c r="C31" s="45" t="str">
        <f>накладная!C29</f>
        <v>кг</v>
      </c>
      <c r="D31" s="58">
        <f>накладная!D29</f>
        <v>0</v>
      </c>
      <c r="E31" s="58">
        <f>накладная!D78</f>
        <v>1.875</v>
      </c>
      <c r="F31" s="58">
        <f>накладная!D127</f>
        <v>0</v>
      </c>
      <c r="G31" s="58">
        <f>накладная!D176</f>
        <v>0</v>
      </c>
      <c r="H31" s="58">
        <f>накладная!D225</f>
        <v>0</v>
      </c>
      <c r="I31" s="58">
        <f>накладная!D274</f>
        <v>0</v>
      </c>
      <c r="J31" s="58">
        <f>накладная!D323</f>
        <v>0</v>
      </c>
      <c r="K31" s="58">
        <f>накладная!D372</f>
        <v>0</v>
      </c>
      <c r="L31" s="58">
        <f>накладная!D421</f>
        <v>0</v>
      </c>
      <c r="M31" s="58">
        <f>накладная!D470</f>
        <v>2.25</v>
      </c>
      <c r="N31" s="58">
        <f>накладная!D519</f>
        <v>0</v>
      </c>
      <c r="O31" s="58">
        <f>накладная!D568</f>
        <v>0</v>
      </c>
      <c r="P31" s="58">
        <f>накладная!D666</f>
        <v>0</v>
      </c>
      <c r="Q31" s="58">
        <f>накладная!D715</f>
        <v>0</v>
      </c>
      <c r="R31" s="58">
        <f>накладная!D764</f>
        <v>0</v>
      </c>
      <c r="S31" s="58">
        <f>накладная!D813</f>
        <v>0</v>
      </c>
      <c r="T31" s="58">
        <f>накладная!D862</f>
        <v>0</v>
      </c>
      <c r="U31" s="83">
        <f>накладная!D911</f>
        <v>0</v>
      </c>
      <c r="V31" s="83">
        <f>накладная!D959</f>
        <v>0</v>
      </c>
      <c r="W31" s="83">
        <v>0</v>
      </c>
      <c r="X31" s="83">
        <v>0</v>
      </c>
      <c r="Y31" s="168">
        <f t="shared" si="0"/>
        <v>4.125</v>
      </c>
      <c r="Z31" s="45">
        <v>210</v>
      </c>
      <c r="AA31" s="166">
        <f t="shared" si="1"/>
        <v>866.25</v>
      </c>
    </row>
    <row r="32" spans="1:27" s="21" customFormat="1" ht="18.75" customHeight="1" x14ac:dyDescent="0.3">
      <c r="A32" s="45">
        <f>накладная!A30</f>
        <v>23</v>
      </c>
      <c r="B32" s="45" t="str">
        <f>накладная!B30</f>
        <v>Нан</v>
      </c>
      <c r="C32" s="45" t="str">
        <f>накладная!C30</f>
        <v>кг</v>
      </c>
      <c r="D32" s="58">
        <f>накладная!D30</f>
        <v>7.5</v>
      </c>
      <c r="E32" s="58">
        <f>накладная!D79</f>
        <v>8.25</v>
      </c>
      <c r="F32" s="58">
        <f>накладная!D128</f>
        <v>8.25</v>
      </c>
      <c r="G32" s="58">
        <f>накладная!D177</f>
        <v>8.25</v>
      </c>
      <c r="H32" s="58">
        <f>накладная!D226</f>
        <v>8.25</v>
      </c>
      <c r="I32" s="58">
        <f>накладная!D275</f>
        <v>8.25</v>
      </c>
      <c r="J32" s="58">
        <f>накладная!D324</f>
        <v>8.25</v>
      </c>
      <c r="K32" s="58">
        <f>накладная!D373</f>
        <v>8.25</v>
      </c>
      <c r="L32" s="58">
        <f>накладная!D422</f>
        <v>8.25</v>
      </c>
      <c r="M32" s="58">
        <f>накладная!D471</f>
        <v>7.5</v>
      </c>
      <c r="N32" s="58">
        <f>накладная!D520</f>
        <v>7.5</v>
      </c>
      <c r="O32" s="58">
        <f>накладная!D569</f>
        <v>8.25</v>
      </c>
      <c r="P32" s="58">
        <f>накладная!D667</f>
        <v>8.25</v>
      </c>
      <c r="Q32" s="58">
        <f>накладная!D716</f>
        <v>8.25</v>
      </c>
      <c r="R32" s="58">
        <f>накладная!D765</f>
        <v>8.25</v>
      </c>
      <c r="S32" s="58">
        <f>накладная!D814</f>
        <v>8.25</v>
      </c>
      <c r="T32" s="58">
        <f>накладная!D863</f>
        <v>7.5</v>
      </c>
      <c r="U32" s="83">
        <f>накладная!D912</f>
        <v>8.25</v>
      </c>
      <c r="V32" s="83">
        <f>накладная!D960</f>
        <v>8.25</v>
      </c>
      <c r="W32" s="83">
        <v>7.5</v>
      </c>
      <c r="X32" s="83">
        <v>8.25</v>
      </c>
      <c r="Y32" s="168">
        <f t="shared" si="0"/>
        <v>153.75</v>
      </c>
      <c r="Z32" s="45">
        <v>75</v>
      </c>
      <c r="AA32" s="166">
        <f t="shared" si="1"/>
        <v>11531.25</v>
      </c>
    </row>
    <row r="33" spans="1:27" s="21" customFormat="1" ht="18.75" customHeight="1" x14ac:dyDescent="0.3">
      <c r="A33" s="45">
        <f>накладная!A31</f>
        <v>24</v>
      </c>
      <c r="B33" s="45" t="str">
        <f>накладная!B31</f>
        <v>Өсімдік май</v>
      </c>
      <c r="C33" s="45" t="str">
        <f>накладная!C31</f>
        <v>литр</v>
      </c>
      <c r="D33" s="58">
        <f>накладная!D31</f>
        <v>0.9</v>
      </c>
      <c r="E33" s="58">
        <f>накладная!D80</f>
        <v>0.97500000000000009</v>
      </c>
      <c r="F33" s="58">
        <f>накладная!D129</f>
        <v>0.97499999999999998</v>
      </c>
      <c r="G33" s="58">
        <f>накладная!D178</f>
        <v>0.82499999999999996</v>
      </c>
      <c r="H33" s="58">
        <f>накладная!D227</f>
        <v>1.5</v>
      </c>
      <c r="I33" s="58">
        <f>накладная!D276</f>
        <v>0.9</v>
      </c>
      <c r="J33" s="58">
        <f>накладная!D325</f>
        <v>0.9</v>
      </c>
      <c r="K33" s="58">
        <f>накладная!D374</f>
        <v>1.2</v>
      </c>
      <c r="L33" s="58">
        <f>накладная!D423</f>
        <v>1.2</v>
      </c>
      <c r="M33" s="58">
        <f>накладная!D472</f>
        <v>0.97500000000000009</v>
      </c>
      <c r="N33" s="58">
        <f>накладная!D521</f>
        <v>0.75</v>
      </c>
      <c r="O33" s="58">
        <f>накладная!D570</f>
        <v>1.125</v>
      </c>
      <c r="P33" s="58">
        <f>накладная!D668</f>
        <v>1.3499999999999999</v>
      </c>
      <c r="Q33" s="58">
        <f>накладная!D717</f>
        <v>1.2</v>
      </c>
      <c r="R33" s="58">
        <f>накладная!D766</f>
        <v>0.9</v>
      </c>
      <c r="S33" s="58">
        <f>накладная!D815</f>
        <v>0.9</v>
      </c>
      <c r="T33" s="58">
        <f>накладная!D864</f>
        <v>0.97500000000000009</v>
      </c>
      <c r="U33" s="83">
        <f>накладная!D913</f>
        <v>1.35</v>
      </c>
      <c r="V33" s="83">
        <f>накладная!D961</f>
        <v>1.2</v>
      </c>
      <c r="W33" s="83">
        <v>1.2</v>
      </c>
      <c r="X33" s="83">
        <v>0.82499999999999996</v>
      </c>
      <c r="Y33" s="168">
        <f t="shared" si="0"/>
        <v>20.100000000000001</v>
      </c>
      <c r="Z33" s="45">
        <v>295</v>
      </c>
      <c r="AA33" s="166">
        <f t="shared" si="1"/>
        <v>5929.5</v>
      </c>
    </row>
    <row r="34" spans="1:27" s="21" customFormat="1" ht="18.75" customHeight="1" x14ac:dyDescent="0.3">
      <c r="A34" s="45">
        <f>накладная!A32</f>
        <v>25</v>
      </c>
      <c r="B34" s="45" t="str">
        <f>накладная!B32</f>
        <v>Перловка</v>
      </c>
      <c r="C34" s="45" t="str">
        <f>накладная!C32</f>
        <v>кг</v>
      </c>
      <c r="D34" s="58">
        <f>накладная!D32</f>
        <v>0</v>
      </c>
      <c r="E34" s="58">
        <f>накладная!D81</f>
        <v>0</v>
      </c>
      <c r="F34" s="58">
        <f>накладная!D130</f>
        <v>3</v>
      </c>
      <c r="G34" s="58">
        <f>накладная!D179</f>
        <v>1.875</v>
      </c>
      <c r="H34" s="58">
        <f>накладная!D228</f>
        <v>0</v>
      </c>
      <c r="I34" s="58">
        <f>накладная!D277</f>
        <v>0</v>
      </c>
      <c r="J34" s="58">
        <f>накладная!D326</f>
        <v>0</v>
      </c>
      <c r="K34" s="58">
        <f>накладная!D375</f>
        <v>0</v>
      </c>
      <c r="L34" s="58">
        <f>накладная!D424</f>
        <v>0</v>
      </c>
      <c r="M34" s="58">
        <f>накладная!D473</f>
        <v>0</v>
      </c>
      <c r="N34" s="58">
        <f>накладная!D522</f>
        <v>0</v>
      </c>
      <c r="O34" s="58">
        <f>накладная!D571</f>
        <v>0</v>
      </c>
      <c r="P34" s="58">
        <f>накладная!D669</f>
        <v>0</v>
      </c>
      <c r="Q34" s="58">
        <f>накладная!D718</f>
        <v>0</v>
      </c>
      <c r="R34" s="58">
        <f>накладная!D767</f>
        <v>0</v>
      </c>
      <c r="S34" s="58">
        <f>накладная!D816</f>
        <v>0</v>
      </c>
      <c r="T34" s="58">
        <f>накладная!D865</f>
        <v>2.25</v>
      </c>
      <c r="U34" s="83">
        <f>накладная!D914</f>
        <v>0</v>
      </c>
      <c r="V34" s="83">
        <f>накладная!D962</f>
        <v>0</v>
      </c>
      <c r="W34" s="83">
        <v>0</v>
      </c>
      <c r="X34" s="83">
        <v>1.875</v>
      </c>
      <c r="Y34" s="168">
        <f t="shared" si="0"/>
        <v>7.125</v>
      </c>
      <c r="Z34" s="45">
        <v>140</v>
      </c>
      <c r="AA34" s="166">
        <f t="shared" si="1"/>
        <v>997.5</v>
      </c>
    </row>
    <row r="35" spans="1:27" s="21" customFormat="1" ht="18.75" customHeight="1" x14ac:dyDescent="0.3">
      <c r="A35" s="45">
        <f>накладная!A33</f>
        <v>26</v>
      </c>
      <c r="B35" s="45" t="str">
        <f>накладная!B33</f>
        <v>Пияз</v>
      </c>
      <c r="C35" s="45" t="str">
        <f>накладная!C33</f>
        <v>кг</v>
      </c>
      <c r="D35" s="58">
        <f>накладная!D33</f>
        <v>3.3</v>
      </c>
      <c r="E35" s="58">
        <f>накладная!D82</f>
        <v>2.9249999999999998</v>
      </c>
      <c r="F35" s="58">
        <f>накладная!D131</f>
        <v>2.5500000000000003</v>
      </c>
      <c r="G35" s="58">
        <f>накладная!D180</f>
        <v>2.5500000000000003</v>
      </c>
      <c r="H35" s="58">
        <f>накладная!D229</f>
        <v>3.4499999999999997</v>
      </c>
      <c r="I35" s="58">
        <f>накладная!D278</f>
        <v>3.3750000000000004</v>
      </c>
      <c r="J35" s="58">
        <f>накладная!D327</f>
        <v>3.6750000000000003</v>
      </c>
      <c r="K35" s="58">
        <f>накладная!D376</f>
        <v>4.1250000000000009</v>
      </c>
      <c r="L35" s="58">
        <f>накладная!D425</f>
        <v>3.375</v>
      </c>
      <c r="M35" s="58">
        <f>накладная!D474</f>
        <v>6.3000000000000007</v>
      </c>
      <c r="N35" s="58">
        <f>накладная!D523</f>
        <v>3.5249999999999999</v>
      </c>
      <c r="O35" s="58">
        <f>накладная!D572</f>
        <v>3</v>
      </c>
      <c r="P35" s="58">
        <f>накладная!D670</f>
        <v>4.05</v>
      </c>
      <c r="Q35" s="58">
        <f>накладная!D719</f>
        <v>4.3500000000000005</v>
      </c>
      <c r="R35" s="58">
        <f>накладная!D768</f>
        <v>2.25</v>
      </c>
      <c r="S35" s="58">
        <f>накладная!D817</f>
        <v>3.1500000000000004</v>
      </c>
      <c r="T35" s="58">
        <f>накладная!D866</f>
        <v>2.7</v>
      </c>
      <c r="U35" s="83">
        <f>накладная!D915</f>
        <v>3.3000000000000003</v>
      </c>
      <c r="V35" s="83">
        <f>накладная!D963</f>
        <v>4.3500000000000005</v>
      </c>
      <c r="W35" s="83">
        <v>3.75</v>
      </c>
      <c r="X35" s="83">
        <v>2.5500000000000003</v>
      </c>
      <c r="Y35" s="168">
        <f t="shared" si="0"/>
        <v>66.3</v>
      </c>
      <c r="Z35" s="45">
        <v>75</v>
      </c>
      <c r="AA35" s="166">
        <f t="shared" si="1"/>
        <v>4972.5</v>
      </c>
    </row>
    <row r="36" spans="1:27" s="21" customFormat="1" ht="18.75" customHeight="1" x14ac:dyDescent="0.3">
      <c r="A36" s="45">
        <f>накладная!A34</f>
        <v>27</v>
      </c>
      <c r="B36" s="45" t="str">
        <f>накладная!B34</f>
        <v>Пішіне</v>
      </c>
      <c r="C36" s="45" t="str">
        <f>накладная!C34</f>
        <v>кг</v>
      </c>
      <c r="D36" s="58">
        <f>накладная!D34</f>
        <v>0</v>
      </c>
      <c r="E36" s="58">
        <f>накладная!D83</f>
        <v>0</v>
      </c>
      <c r="F36" s="58">
        <f>накладная!D132</f>
        <v>0</v>
      </c>
      <c r="G36" s="58">
        <f>накладная!D181</f>
        <v>0</v>
      </c>
      <c r="H36" s="58">
        <f>накладная!D230</f>
        <v>0</v>
      </c>
      <c r="I36" s="58">
        <f>накладная!D279</f>
        <v>0</v>
      </c>
      <c r="J36" s="58">
        <f>накладная!D328</f>
        <v>0</v>
      </c>
      <c r="K36" s="58">
        <f>накладная!D377</f>
        <v>0</v>
      </c>
      <c r="L36" s="58">
        <f>накладная!D426</f>
        <v>0</v>
      </c>
      <c r="M36" s="58">
        <f>накладная!D475</f>
        <v>0</v>
      </c>
      <c r="N36" s="58">
        <f>накладная!D524</f>
        <v>0</v>
      </c>
      <c r="O36" s="58">
        <f>накладная!D573</f>
        <v>0</v>
      </c>
      <c r="P36" s="58">
        <f>накладная!D671</f>
        <v>0</v>
      </c>
      <c r="Q36" s="58">
        <f>накладная!D720</f>
        <v>0</v>
      </c>
      <c r="R36" s="58">
        <f>накладная!D769</f>
        <v>0</v>
      </c>
      <c r="S36" s="58">
        <f>накладная!D818</f>
        <v>0</v>
      </c>
      <c r="T36" s="58">
        <f>накладная!D867</f>
        <v>0</v>
      </c>
      <c r="U36" s="83">
        <f>накладная!D916</f>
        <v>0</v>
      </c>
      <c r="V36" s="83">
        <f>накладная!D964</f>
        <v>0</v>
      </c>
      <c r="W36" s="83">
        <v>0</v>
      </c>
      <c r="X36" s="83">
        <v>0</v>
      </c>
      <c r="Y36" s="168">
        <f t="shared" si="0"/>
        <v>0</v>
      </c>
      <c r="Z36" s="45">
        <v>200</v>
      </c>
      <c r="AA36" s="166">
        <f t="shared" si="1"/>
        <v>0</v>
      </c>
    </row>
    <row r="37" spans="1:27" s="21" customFormat="1" ht="18.75" customHeight="1" x14ac:dyDescent="0.3">
      <c r="A37" s="45">
        <f>накладная!A35</f>
        <v>28</v>
      </c>
      <c r="B37" s="45" t="str">
        <f>накладная!B35</f>
        <v>Сары май</v>
      </c>
      <c r="C37" s="45" t="str">
        <f>накладная!C35</f>
        <v>кг</v>
      </c>
      <c r="D37" s="58">
        <f>накладная!D35</f>
        <v>1.8</v>
      </c>
      <c r="E37" s="58">
        <f>накладная!D84</f>
        <v>1.95</v>
      </c>
      <c r="F37" s="58">
        <f>накладная!D133</f>
        <v>1.5749999999999997</v>
      </c>
      <c r="G37" s="58">
        <f>накладная!D182</f>
        <v>1.9500000000000002</v>
      </c>
      <c r="H37" s="58">
        <f>накладная!D231</f>
        <v>2.6249999999999996</v>
      </c>
      <c r="I37" s="58">
        <f>накладная!D280</f>
        <v>1.9500000000000002</v>
      </c>
      <c r="J37" s="58">
        <f>накладная!D329</f>
        <v>2.0249999999999999</v>
      </c>
      <c r="K37" s="58">
        <f>накладная!D378</f>
        <v>3.2249999999999996</v>
      </c>
      <c r="L37" s="58">
        <f>накладная!D427</f>
        <v>1.2</v>
      </c>
      <c r="M37" s="58">
        <f>накладная!D476</f>
        <v>0.99</v>
      </c>
      <c r="N37" s="58">
        <f>накладная!D525</f>
        <v>1.8</v>
      </c>
      <c r="O37" s="58">
        <f>накладная!D574</f>
        <v>1.125</v>
      </c>
      <c r="P37" s="58">
        <f>накладная!D672</f>
        <v>1.05</v>
      </c>
      <c r="Q37" s="58">
        <f>накладная!D721</f>
        <v>2.5499999999999998</v>
      </c>
      <c r="R37" s="58">
        <f>накладная!D770</f>
        <v>2.1749999999999998</v>
      </c>
      <c r="S37" s="58">
        <f>накладная!D819</f>
        <v>1.65</v>
      </c>
      <c r="T37" s="58">
        <f>накладная!D868</f>
        <v>2.0249999999999999</v>
      </c>
      <c r="U37" s="83">
        <f>накладная!D917</f>
        <v>0.52500000000000002</v>
      </c>
      <c r="V37" s="83">
        <f>накладная!D965</f>
        <v>2.0999999999999996</v>
      </c>
      <c r="W37" s="83">
        <v>2.3250000000000002</v>
      </c>
      <c r="X37" s="83">
        <v>1.9500000000000002</v>
      </c>
      <c r="Y37" s="168">
        <f t="shared" si="0"/>
        <v>34.29</v>
      </c>
      <c r="Z37" s="45">
        <f>накладная!E35</f>
        <v>800</v>
      </c>
      <c r="AA37" s="166">
        <f t="shared" si="1"/>
        <v>27432</v>
      </c>
    </row>
    <row r="38" spans="1:27" s="21" customFormat="1" ht="18.75" customHeight="1" x14ac:dyDescent="0.3">
      <c r="A38" s="45">
        <f>накладная!A36</f>
        <v>29</v>
      </c>
      <c r="B38" s="45" t="str">
        <f>накладная!B36</f>
        <v>Сасиска</v>
      </c>
      <c r="C38" s="45" t="str">
        <f>накладная!C36</f>
        <v>шт</v>
      </c>
      <c r="D38" s="58">
        <f>накладная!D36</f>
        <v>0</v>
      </c>
      <c r="E38" s="58">
        <f>накладная!D85</f>
        <v>0</v>
      </c>
      <c r="F38" s="58">
        <f>накладная!D134</f>
        <v>0</v>
      </c>
      <c r="G38" s="58">
        <f>накладная!D183</f>
        <v>0</v>
      </c>
      <c r="H38" s="58">
        <f>накладная!D232</f>
        <v>0</v>
      </c>
      <c r="I38" s="58">
        <f>накладная!D281</f>
        <v>0</v>
      </c>
      <c r="J38" s="58">
        <f>накладная!D330</f>
        <v>0</v>
      </c>
      <c r="K38" s="58">
        <f>накладная!D379</f>
        <v>0</v>
      </c>
      <c r="L38" s="58">
        <f>накладная!D428</f>
        <v>0</v>
      </c>
      <c r="M38" s="58">
        <f>накладная!D477</f>
        <v>0</v>
      </c>
      <c r="N38" s="58">
        <f>накладная!D526</f>
        <v>0</v>
      </c>
      <c r="O38" s="58">
        <f>накладная!D575</f>
        <v>0</v>
      </c>
      <c r="P38" s="58">
        <f>накладная!D673</f>
        <v>0</v>
      </c>
      <c r="Q38" s="58">
        <f>накладная!D722</f>
        <v>0</v>
      </c>
      <c r="R38" s="58">
        <f>накладная!D771</f>
        <v>0</v>
      </c>
      <c r="S38" s="58">
        <f>накладная!D820</f>
        <v>0</v>
      </c>
      <c r="T38" s="58">
        <f>накладная!D869</f>
        <v>0</v>
      </c>
      <c r="U38" s="83">
        <f>накладная!D918</f>
        <v>0</v>
      </c>
      <c r="V38" s="83">
        <f>накладная!D966</f>
        <v>0</v>
      </c>
      <c r="W38" s="83">
        <v>0</v>
      </c>
      <c r="X38" s="83">
        <v>0</v>
      </c>
      <c r="Y38" s="168">
        <f t="shared" si="0"/>
        <v>0</v>
      </c>
      <c r="Z38" s="45">
        <v>25</v>
      </c>
      <c r="AA38" s="166">
        <f t="shared" si="1"/>
        <v>0</v>
      </c>
    </row>
    <row r="39" spans="1:27" s="21" customFormat="1" ht="18.75" customHeight="1" x14ac:dyDescent="0.3">
      <c r="A39" s="45">
        <f>накладная!A37</f>
        <v>30</v>
      </c>
      <c r="B39" s="45" t="str">
        <f>накладная!B37</f>
        <v>Сәбіз</v>
      </c>
      <c r="C39" s="45" t="str">
        <f>накладная!C37</f>
        <v>кг</v>
      </c>
      <c r="D39" s="58">
        <f>накладная!D37</f>
        <v>4.8</v>
      </c>
      <c r="E39" s="58">
        <f>накладная!D86</f>
        <v>3.0749999999999997</v>
      </c>
      <c r="F39" s="58">
        <f>накладная!D135</f>
        <v>4.1999999999999993</v>
      </c>
      <c r="G39" s="58">
        <f>накладная!D184</f>
        <v>5.1000000000000005</v>
      </c>
      <c r="H39" s="58">
        <f>накладная!D233</f>
        <v>5.1000000000000005</v>
      </c>
      <c r="I39" s="58">
        <f>накладная!D282</f>
        <v>0.9</v>
      </c>
      <c r="J39" s="58">
        <f>накладная!D331</f>
        <v>3.9000000000000004</v>
      </c>
      <c r="K39" s="58">
        <f>накладная!D380</f>
        <v>3.9750000000000005</v>
      </c>
      <c r="L39" s="58">
        <f>накладная!D429</f>
        <v>6.3000000000000007</v>
      </c>
      <c r="M39" s="58">
        <f>накладная!D478</f>
        <v>1.44</v>
      </c>
      <c r="N39" s="58">
        <f>накладная!D527</f>
        <v>0.9</v>
      </c>
      <c r="O39" s="58">
        <f>накладная!D576</f>
        <v>3.75</v>
      </c>
      <c r="P39" s="58">
        <f>накладная!D674</f>
        <v>5.0250000000000004</v>
      </c>
      <c r="Q39" s="58">
        <f>накладная!D723</f>
        <v>2.1</v>
      </c>
      <c r="R39" s="58">
        <f>накладная!D772</f>
        <v>2.6250000000000004</v>
      </c>
      <c r="S39" s="58">
        <f>накладная!D821</f>
        <v>3.9000000000000004</v>
      </c>
      <c r="T39" s="58">
        <f>накладная!D870</f>
        <v>2.85</v>
      </c>
      <c r="U39" s="83">
        <f>накладная!D919</f>
        <v>4.8</v>
      </c>
      <c r="V39" s="83">
        <f>накладная!D967</f>
        <v>4.875</v>
      </c>
      <c r="W39" s="83">
        <v>4.5</v>
      </c>
      <c r="X39" s="83">
        <v>5.1000000000000005</v>
      </c>
      <c r="Y39" s="168">
        <f t="shared" si="0"/>
        <v>69.615000000000009</v>
      </c>
      <c r="Z39" s="45">
        <v>70</v>
      </c>
      <c r="AA39" s="166">
        <f t="shared" si="1"/>
        <v>4873.0500000000011</v>
      </c>
    </row>
    <row r="40" spans="1:27" s="21" customFormat="1" ht="18.75" customHeight="1" x14ac:dyDescent="0.3">
      <c r="A40" s="45">
        <f>накладная!A38</f>
        <v>31</v>
      </c>
      <c r="B40" s="45" t="str">
        <f>накладная!B38</f>
        <v>Сүт</v>
      </c>
      <c r="C40" s="45" t="str">
        <f>накладная!C38</f>
        <v>литр</v>
      </c>
      <c r="D40" s="58">
        <f>накладная!D38</f>
        <v>24</v>
      </c>
      <c r="E40" s="58">
        <f>накладная!D87</f>
        <v>24.375</v>
      </c>
      <c r="F40" s="58">
        <f>накладная!D136</f>
        <v>31.875000000000004</v>
      </c>
      <c r="G40" s="58">
        <f>накладная!D185</f>
        <v>21.000000000000004</v>
      </c>
      <c r="H40" s="58">
        <f>накладная!D234</f>
        <v>17.25</v>
      </c>
      <c r="I40" s="58">
        <f>накладная!D283</f>
        <v>30.750000000000004</v>
      </c>
      <c r="J40" s="58">
        <f>накладная!D332</f>
        <v>24.75</v>
      </c>
      <c r="K40" s="58">
        <f>накладная!D381</f>
        <v>24</v>
      </c>
      <c r="L40" s="58">
        <f>накладная!D430</f>
        <v>24.375</v>
      </c>
      <c r="M40" s="58">
        <f>накладная!D479</f>
        <v>12.600000000000001</v>
      </c>
      <c r="N40" s="58">
        <f>накладная!D528</f>
        <v>31.5</v>
      </c>
      <c r="O40" s="58">
        <f>накладная!D577</f>
        <v>24.75</v>
      </c>
      <c r="P40" s="58">
        <f>накладная!D675</f>
        <v>28.5</v>
      </c>
      <c r="Q40" s="58">
        <f>накладная!D724</f>
        <v>24.749999999999996</v>
      </c>
      <c r="R40" s="58">
        <f>накладная!D773</f>
        <v>23.625000000000004</v>
      </c>
      <c r="S40" s="58">
        <f>накладная!D822</f>
        <v>23.625000000000004</v>
      </c>
      <c r="T40" s="58">
        <f>накладная!D871</f>
        <v>21.000000000000004</v>
      </c>
      <c r="U40" s="83">
        <f>накладная!D920</f>
        <v>24.75</v>
      </c>
      <c r="V40" s="83">
        <f>накладная!D968</f>
        <v>24.749999999999996</v>
      </c>
      <c r="W40" s="83">
        <v>16.5</v>
      </c>
      <c r="X40" s="83">
        <v>21.000000000000004</v>
      </c>
      <c r="Y40" s="168">
        <f t="shared" si="0"/>
        <v>462.22500000000002</v>
      </c>
      <c r="Z40" s="45">
        <f>накладная!E38</f>
        <v>190</v>
      </c>
      <c r="AA40" s="166">
        <f t="shared" si="1"/>
        <v>87822.75</v>
      </c>
    </row>
    <row r="41" spans="1:27" s="21" customFormat="1" ht="18.75" customHeight="1" x14ac:dyDescent="0.3">
      <c r="A41" s="45">
        <f>накладная!A39</f>
        <v>32</v>
      </c>
      <c r="B41" s="45" t="str">
        <f>накладная!B39</f>
        <v xml:space="preserve">Тамат </v>
      </c>
      <c r="C41" s="45" t="str">
        <f>накладная!C39</f>
        <v>литр</v>
      </c>
      <c r="D41" s="58">
        <f>накладная!D39</f>
        <v>0.45</v>
      </c>
      <c r="E41" s="58">
        <f>накладная!D88</f>
        <v>0.45</v>
      </c>
      <c r="F41" s="58">
        <f>накладная!D137</f>
        <v>0.375</v>
      </c>
      <c r="G41" s="58">
        <f>накладная!D186</f>
        <v>0.375</v>
      </c>
      <c r="H41" s="58">
        <f>накладная!D235</f>
        <v>0.45</v>
      </c>
      <c r="I41" s="58">
        <f>накладная!D284</f>
        <v>0.22500000000000001</v>
      </c>
      <c r="J41" s="58">
        <f>накладная!D333</f>
        <v>0.22500000000000001</v>
      </c>
      <c r="K41" s="58">
        <f>накладная!D382</f>
        <v>0.45</v>
      </c>
      <c r="L41" s="58">
        <f>накладная!D431</f>
        <v>0.15</v>
      </c>
      <c r="M41" s="58">
        <f>накладная!D480</f>
        <v>0.22500000000000001</v>
      </c>
      <c r="N41" s="58">
        <f>накладная!D529</f>
        <v>0.22500000000000001</v>
      </c>
      <c r="O41" s="58">
        <f>накладная!D578</f>
        <v>0.22500000000000001</v>
      </c>
      <c r="P41" s="58">
        <f>накладная!D676</f>
        <v>0.45</v>
      </c>
      <c r="Q41" s="58">
        <f>накладная!D725</f>
        <v>0.45</v>
      </c>
      <c r="R41" s="58">
        <f>накладная!D774</f>
        <v>0.45</v>
      </c>
      <c r="S41" s="58">
        <f>накладная!D823</f>
        <v>0.22500000000000001</v>
      </c>
      <c r="T41" s="58">
        <f>накладная!D872</f>
        <v>0.22500000000000001</v>
      </c>
      <c r="U41" s="83">
        <f>накладная!D921</f>
        <v>0.45</v>
      </c>
      <c r="V41" s="83">
        <f>накладная!D969</f>
        <v>0.22500000000000001</v>
      </c>
      <c r="W41" s="83">
        <v>0.45</v>
      </c>
      <c r="X41" s="83">
        <v>0.375</v>
      </c>
      <c r="Y41" s="168">
        <f t="shared" si="0"/>
        <v>6.3</v>
      </c>
      <c r="Z41" s="45">
        <v>250</v>
      </c>
      <c r="AA41" s="166">
        <f t="shared" si="1"/>
        <v>1575</v>
      </c>
    </row>
    <row r="42" spans="1:27" s="21" customFormat="1" ht="18.75" customHeight="1" x14ac:dyDescent="0.3">
      <c r="A42" s="45">
        <f>накладная!A40</f>
        <v>33</v>
      </c>
      <c r="B42" s="45" t="str">
        <f>накладная!B40</f>
        <v>Тары</v>
      </c>
      <c r="C42" s="45" t="str">
        <f>накладная!C40</f>
        <v>кг</v>
      </c>
      <c r="D42" s="58">
        <f>накладная!D40</f>
        <v>0</v>
      </c>
      <c r="E42" s="58">
        <f>накладная!D89</f>
        <v>1.5</v>
      </c>
      <c r="F42" s="58">
        <f>накладная!D138</f>
        <v>0</v>
      </c>
      <c r="G42" s="58">
        <f>накладная!D187</f>
        <v>0</v>
      </c>
      <c r="H42" s="58">
        <f>накладная!D236</f>
        <v>2.6250000000000004</v>
      </c>
      <c r="I42" s="58">
        <f>накладная!D285</f>
        <v>0</v>
      </c>
      <c r="J42" s="58">
        <f>накладная!D334</f>
        <v>0</v>
      </c>
      <c r="K42" s="58">
        <f>накладная!D383</f>
        <v>2.6250000000000004</v>
      </c>
      <c r="L42" s="58">
        <f>накладная!D432</f>
        <v>0</v>
      </c>
      <c r="M42" s="58">
        <f>накладная!D481</f>
        <v>0</v>
      </c>
      <c r="N42" s="58">
        <f>накладная!D530</f>
        <v>2.25</v>
      </c>
      <c r="O42" s="58">
        <f>накладная!D579</f>
        <v>0</v>
      </c>
      <c r="P42" s="58">
        <f>накладная!D677</f>
        <v>0</v>
      </c>
      <c r="Q42" s="58">
        <f>накладная!D726</f>
        <v>0</v>
      </c>
      <c r="R42" s="58">
        <f>накладная!D775</f>
        <v>2.25</v>
      </c>
      <c r="S42" s="58">
        <f>накладная!D824</f>
        <v>0</v>
      </c>
      <c r="T42" s="58">
        <f>накладная!D873</f>
        <v>0</v>
      </c>
      <c r="U42" s="83">
        <f>накладная!D922</f>
        <v>0</v>
      </c>
      <c r="V42" s="83">
        <f>накладная!D970</f>
        <v>0</v>
      </c>
      <c r="W42" s="83">
        <v>0</v>
      </c>
      <c r="X42" s="83">
        <v>0</v>
      </c>
      <c r="Y42" s="168">
        <f t="shared" si="0"/>
        <v>11.25</v>
      </c>
      <c r="Z42" s="45">
        <v>250</v>
      </c>
      <c r="AA42" s="166">
        <f t="shared" si="1"/>
        <v>2812.5</v>
      </c>
    </row>
    <row r="43" spans="1:27" s="21" customFormat="1" ht="18.75" customHeight="1" x14ac:dyDescent="0.3">
      <c r="A43" s="45">
        <f>накладная!A41</f>
        <v>34</v>
      </c>
      <c r="B43" s="45" t="str">
        <f>накладная!B41</f>
        <v xml:space="preserve"> қияр</v>
      </c>
      <c r="C43" s="45" t="str">
        <f>накладная!C41</f>
        <v>кг</v>
      </c>
      <c r="D43" s="58">
        <f>накладная!D41</f>
        <v>0</v>
      </c>
      <c r="E43" s="58">
        <f>накладная!D90</f>
        <v>2.25</v>
      </c>
      <c r="F43" s="58">
        <f>накладная!D139</f>
        <v>0</v>
      </c>
      <c r="G43" s="58">
        <f>накладная!D188</f>
        <v>0</v>
      </c>
      <c r="H43" s="58">
        <f>накладная!D237</f>
        <v>0</v>
      </c>
      <c r="I43" s="58">
        <f>накладная!D286</f>
        <v>0</v>
      </c>
      <c r="J43" s="58">
        <f>накладная!D335</f>
        <v>0.75</v>
      </c>
      <c r="K43" s="58">
        <f>накладная!D384</f>
        <v>0</v>
      </c>
      <c r="L43" s="58">
        <f>накладная!D433</f>
        <v>0</v>
      </c>
      <c r="M43" s="58">
        <f>накладная!D482</f>
        <v>1.875</v>
      </c>
      <c r="N43" s="58">
        <f>накладная!D531</f>
        <v>0</v>
      </c>
      <c r="O43" s="58">
        <f>накладная!D580</f>
        <v>0.75</v>
      </c>
      <c r="P43" s="58">
        <f>накладная!D678</f>
        <v>0</v>
      </c>
      <c r="Q43" s="58">
        <f>накладная!D727</f>
        <v>0</v>
      </c>
      <c r="R43" s="58">
        <f>накладная!D776</f>
        <v>0</v>
      </c>
      <c r="S43" s="58">
        <f>накладная!D825</f>
        <v>0.75</v>
      </c>
      <c r="T43" s="58">
        <f>накладная!D874</f>
        <v>0</v>
      </c>
      <c r="U43" s="83">
        <f>накладная!D923</f>
        <v>0</v>
      </c>
      <c r="V43" s="83">
        <f>накладная!D971</f>
        <v>1.125</v>
      </c>
      <c r="W43" s="83">
        <v>2.25</v>
      </c>
      <c r="X43" s="83">
        <v>0</v>
      </c>
      <c r="Y43" s="168">
        <f t="shared" si="0"/>
        <v>7.5</v>
      </c>
      <c r="Z43" s="45">
        <v>220</v>
      </c>
      <c r="AA43" s="166">
        <f t="shared" si="1"/>
        <v>1650</v>
      </c>
    </row>
    <row r="44" spans="1:27" s="21" customFormat="1" ht="18.75" customHeight="1" x14ac:dyDescent="0.3">
      <c r="A44" s="45">
        <f>накладная!A42</f>
        <v>35</v>
      </c>
      <c r="B44" s="45" t="str">
        <f>накладная!B42</f>
        <v>қызанақ</v>
      </c>
      <c r="C44" s="45" t="str">
        <f>накладная!C42</f>
        <v>кг</v>
      </c>
      <c r="D44" s="58">
        <f>накладная!D42</f>
        <v>0</v>
      </c>
      <c r="E44" s="58">
        <f>накладная!D91</f>
        <v>0</v>
      </c>
      <c r="F44" s="58">
        <f>накладная!D140</f>
        <v>0</v>
      </c>
      <c r="G44" s="58">
        <f>накладная!D189</f>
        <v>0</v>
      </c>
      <c r="H44" s="58">
        <f>накладная!D238</f>
        <v>0</v>
      </c>
      <c r="I44" s="58">
        <f>накладная!D287</f>
        <v>0</v>
      </c>
      <c r="J44" s="58">
        <f>накладная!D336</f>
        <v>1.5</v>
      </c>
      <c r="K44" s="58">
        <f>накладная!D385</f>
        <v>0</v>
      </c>
      <c r="L44" s="58">
        <f>накладная!D434</f>
        <v>0</v>
      </c>
      <c r="M44" s="58">
        <f>накладная!D483</f>
        <v>0</v>
      </c>
      <c r="N44" s="58">
        <f>накладная!D532</f>
        <v>0</v>
      </c>
      <c r="O44" s="58">
        <f>накладная!D581</f>
        <v>0.75</v>
      </c>
      <c r="P44" s="58">
        <f>накладная!D679</f>
        <v>0</v>
      </c>
      <c r="Q44" s="58">
        <f>накладная!D728</f>
        <v>1.875</v>
      </c>
      <c r="R44" s="58">
        <f>накладная!D777</f>
        <v>0</v>
      </c>
      <c r="S44" s="58">
        <f>накладная!D826</f>
        <v>1.5</v>
      </c>
      <c r="T44" s="58">
        <f>накладная!D875</f>
        <v>1.5</v>
      </c>
      <c r="U44" s="83">
        <f>накладная!D924</f>
        <v>0</v>
      </c>
      <c r="V44" s="83">
        <f>накладная!D972</f>
        <v>1.5</v>
      </c>
      <c r="W44" s="83">
        <v>0</v>
      </c>
      <c r="X44" s="83">
        <v>0</v>
      </c>
      <c r="Y44" s="168">
        <f t="shared" si="0"/>
        <v>8.625</v>
      </c>
      <c r="Z44" s="45">
        <v>250</v>
      </c>
      <c r="AA44" s="166">
        <f t="shared" si="1"/>
        <v>2156.25</v>
      </c>
    </row>
    <row r="45" spans="1:27" s="21" customFormat="1" ht="18.75" customHeight="1" x14ac:dyDescent="0.3">
      <c r="A45" s="45">
        <f>накладная!A43</f>
        <v>36</v>
      </c>
      <c r="B45" s="45" t="str">
        <f>накладная!B43</f>
        <v>Тұз</v>
      </c>
      <c r="C45" s="45" t="str">
        <f>накладная!C43</f>
        <v>кг</v>
      </c>
      <c r="D45" s="58">
        <f>накладная!D43</f>
        <v>0.6</v>
      </c>
      <c r="E45" s="58">
        <f>накладная!D92</f>
        <v>0.52500000000000002</v>
      </c>
      <c r="F45" s="58">
        <f>накладная!D141</f>
        <v>0.52500000000000002</v>
      </c>
      <c r="G45" s="58">
        <f>накладная!D190</f>
        <v>0.52500000000000002</v>
      </c>
      <c r="H45" s="58">
        <f>накладная!D239</f>
        <v>0.6</v>
      </c>
      <c r="I45" s="58">
        <f>накладная!D288</f>
        <v>0.375</v>
      </c>
      <c r="J45" s="58">
        <f>накладная!D337</f>
        <v>0.6</v>
      </c>
      <c r="K45" s="58">
        <f>накладная!D386</f>
        <v>0.52500000000000002</v>
      </c>
      <c r="L45" s="58">
        <f>накладная!D435</f>
        <v>0.52500000000000002</v>
      </c>
      <c r="M45" s="58">
        <f>накладная!D484</f>
        <v>1</v>
      </c>
      <c r="N45" s="58">
        <f>накладная!D533</f>
        <v>0.45</v>
      </c>
      <c r="O45" s="58">
        <f>накладная!D582</f>
        <v>0.45</v>
      </c>
      <c r="P45" s="58">
        <f>накладная!D680</f>
        <v>0.52500000000000002</v>
      </c>
      <c r="Q45" s="58">
        <f>накладная!D729</f>
        <v>0.52500000000000002</v>
      </c>
      <c r="R45" s="58">
        <f>накладная!D778</f>
        <v>0.52500000000000002</v>
      </c>
      <c r="S45" s="58">
        <f>накладная!D827</f>
        <v>0.45</v>
      </c>
      <c r="T45" s="58">
        <f>накладная!D876</f>
        <v>0.375</v>
      </c>
      <c r="U45" s="83">
        <f>накладная!D925</f>
        <v>0.6</v>
      </c>
      <c r="V45" s="83">
        <f>накладная!D973</f>
        <v>0.52500000000000002</v>
      </c>
      <c r="W45" s="83">
        <v>0.52500000000000002</v>
      </c>
      <c r="X45" s="83">
        <v>0.52500000000000002</v>
      </c>
      <c r="Y45" s="168">
        <f t="shared" si="0"/>
        <v>10.225000000000001</v>
      </c>
      <c r="Z45" s="45">
        <v>55</v>
      </c>
      <c r="AA45" s="166">
        <f t="shared" si="1"/>
        <v>562.37500000000011</v>
      </c>
    </row>
    <row r="46" spans="1:27" s="21" customFormat="1" ht="18.75" customHeight="1" x14ac:dyDescent="0.3">
      <c r="A46" s="45">
        <f>накладная!A44</f>
        <v>37</v>
      </c>
      <c r="B46" s="45" t="str">
        <f>накладная!B44</f>
        <v>Ұн</v>
      </c>
      <c r="C46" s="45" t="str">
        <f>накладная!C44</f>
        <v>кг</v>
      </c>
      <c r="D46" s="58">
        <f>накладная!D44</f>
        <v>2.25</v>
      </c>
      <c r="E46" s="58">
        <f>накладная!D93</f>
        <v>5.6250000000000009</v>
      </c>
      <c r="F46" s="58">
        <f>накладная!D142</f>
        <v>2.6250000000000004</v>
      </c>
      <c r="G46" s="58">
        <f>накладная!D191</f>
        <v>2.25</v>
      </c>
      <c r="H46" s="58">
        <f>накладная!D240</f>
        <v>5.6250000000000009</v>
      </c>
      <c r="I46" s="58">
        <f>накладная!D289</f>
        <v>5.2500000000000009</v>
      </c>
      <c r="J46" s="58">
        <f>накладная!D338</f>
        <v>3</v>
      </c>
      <c r="K46" s="58">
        <f>накладная!D387</f>
        <v>2.6250000000000004</v>
      </c>
      <c r="L46" s="58">
        <f>накладная!D436</f>
        <v>4.1250000000000009</v>
      </c>
      <c r="M46" s="58">
        <f>накладная!D485</f>
        <v>2.25</v>
      </c>
      <c r="N46" s="58">
        <f>накладная!D534</f>
        <v>4.875</v>
      </c>
      <c r="O46" s="58">
        <f>накладная!D583</f>
        <v>2.6250000000000004</v>
      </c>
      <c r="P46" s="58">
        <f>накладная!D681</f>
        <v>4.1250000000000009</v>
      </c>
      <c r="Q46" s="58">
        <f>накладная!D730</f>
        <v>2.6250000000000004</v>
      </c>
      <c r="R46" s="58">
        <f>накладная!D779</f>
        <v>4.875</v>
      </c>
      <c r="S46" s="58">
        <f>накладная!D828</f>
        <v>2.6250000000000004</v>
      </c>
      <c r="T46" s="58">
        <f>накладная!D877</f>
        <v>2.6250000000000004</v>
      </c>
      <c r="U46" s="83">
        <f>накладная!D926</f>
        <v>6</v>
      </c>
      <c r="V46" s="83">
        <f>накладная!D974</f>
        <v>3</v>
      </c>
      <c r="W46" s="83">
        <v>3</v>
      </c>
      <c r="X46" s="83">
        <v>2.25</v>
      </c>
      <c r="Y46" s="168">
        <f t="shared" si="0"/>
        <v>69</v>
      </c>
      <c r="Z46" s="45">
        <v>250</v>
      </c>
      <c r="AA46" s="166">
        <f t="shared" si="1"/>
        <v>17250</v>
      </c>
    </row>
    <row r="47" spans="1:27" s="21" customFormat="1" ht="18.75" customHeight="1" x14ac:dyDescent="0.3">
      <c r="A47" s="45">
        <f>накладная!A45</f>
        <v>38</v>
      </c>
      <c r="B47" s="45" t="str">
        <f>накладная!B45</f>
        <v>Шәй</v>
      </c>
      <c r="C47" s="45" t="str">
        <f>накладная!C45</f>
        <v>кг</v>
      </c>
      <c r="D47" s="58">
        <f>накладная!D45</f>
        <v>0.15</v>
      </c>
      <c r="E47" s="58">
        <f>накладная!D94</f>
        <v>0.15</v>
      </c>
      <c r="F47" s="58">
        <f>накладная!D143</f>
        <v>0.3</v>
      </c>
      <c r="G47" s="58">
        <f>накладная!D192</f>
        <v>0.15</v>
      </c>
      <c r="H47" s="58">
        <f>накладная!D241</f>
        <v>0.15</v>
      </c>
      <c r="I47" s="58">
        <f>накладная!D290</f>
        <v>7.4999999999999997E-2</v>
      </c>
      <c r="J47" s="58">
        <f>накладная!D339</f>
        <v>0.22500000000000001</v>
      </c>
      <c r="K47" s="58">
        <f>накладная!D388</f>
        <v>0.15</v>
      </c>
      <c r="L47" s="58">
        <f>накладная!D437</f>
        <v>0.15</v>
      </c>
      <c r="M47" s="58">
        <f>накладная!D486</f>
        <v>0.15</v>
      </c>
      <c r="N47" s="58">
        <f>накладная!D535</f>
        <v>7.4999999999999997E-2</v>
      </c>
      <c r="O47" s="58">
        <f>накладная!D584</f>
        <v>0.15</v>
      </c>
      <c r="P47" s="58">
        <f>накладная!D682</f>
        <v>0.15</v>
      </c>
      <c r="Q47" s="58">
        <f>накладная!D731</f>
        <v>0.15</v>
      </c>
      <c r="R47" s="58">
        <f>накладная!D780</f>
        <v>7.4999999999999997E-2</v>
      </c>
      <c r="S47" s="58">
        <f>накладная!D829</f>
        <v>0.15</v>
      </c>
      <c r="T47" s="58">
        <f>накладная!D878</f>
        <v>7.4999999999999997E-2</v>
      </c>
      <c r="U47" s="83">
        <f>накладная!D927</f>
        <v>0.15</v>
      </c>
      <c r="V47" s="83">
        <f>накладная!D975</f>
        <v>0.15</v>
      </c>
      <c r="W47" s="83">
        <v>0.15</v>
      </c>
      <c r="X47" s="83">
        <v>0.15</v>
      </c>
      <c r="Y47" s="168">
        <f t="shared" si="0"/>
        <v>2.7749999999999995</v>
      </c>
      <c r="Z47" s="45">
        <v>450</v>
      </c>
      <c r="AA47" s="166">
        <f t="shared" si="1"/>
        <v>1248.7499999999998</v>
      </c>
    </row>
    <row r="48" spans="1:27" s="21" customFormat="1" ht="31.5" customHeight="1" x14ac:dyDescent="0.3">
      <c r="A48" s="72"/>
      <c r="B48" s="73" t="str">
        <f>накладная!B46</f>
        <v xml:space="preserve">Тамақтың шығымы </v>
      </c>
      <c r="C48" s="72"/>
      <c r="D48" s="162">
        <f>SUM(D10:D47)</f>
        <v>73.575000000000003</v>
      </c>
      <c r="E48" s="162">
        <f t="shared" ref="E48:V48" si="2">SUM(E10:E47)</f>
        <v>76.950000000000017</v>
      </c>
      <c r="F48" s="162">
        <f t="shared" si="2"/>
        <v>85.65</v>
      </c>
      <c r="G48" s="162">
        <f t="shared" si="2"/>
        <v>72.975000000000023</v>
      </c>
      <c r="H48" s="162">
        <f t="shared" si="2"/>
        <v>71.700000000000017</v>
      </c>
      <c r="I48" s="162">
        <f t="shared" si="2"/>
        <v>73.8</v>
      </c>
      <c r="J48" s="162">
        <f t="shared" si="2"/>
        <v>70.199999999999974</v>
      </c>
      <c r="K48" s="162">
        <f t="shared" si="2"/>
        <v>77.550000000000026</v>
      </c>
      <c r="L48" s="162">
        <f t="shared" si="2"/>
        <v>80.100000000000023</v>
      </c>
      <c r="M48" s="162">
        <f t="shared" si="2"/>
        <v>61.78</v>
      </c>
      <c r="N48" s="162">
        <f t="shared" si="2"/>
        <v>78.224999999999994</v>
      </c>
      <c r="O48" s="162">
        <f t="shared" si="2"/>
        <v>74.775000000000006</v>
      </c>
      <c r="P48" s="162">
        <f t="shared" si="2"/>
        <v>81.000000000000014</v>
      </c>
      <c r="Q48" s="162">
        <f t="shared" si="2"/>
        <v>73.800000000000011</v>
      </c>
      <c r="R48" s="162">
        <f t="shared" si="2"/>
        <v>72.900000000000006</v>
      </c>
      <c r="S48" s="162">
        <f t="shared" si="2"/>
        <v>71.924999999999997</v>
      </c>
      <c r="T48" s="162">
        <f t="shared" si="2"/>
        <v>72.45</v>
      </c>
      <c r="U48" s="162">
        <f t="shared" si="2"/>
        <v>76.8</v>
      </c>
      <c r="V48" s="162">
        <f t="shared" si="2"/>
        <v>75.525000000000006</v>
      </c>
      <c r="W48" s="162">
        <v>74.550000000000026</v>
      </c>
      <c r="X48" s="162">
        <v>72.975000000000023</v>
      </c>
      <c r="Y48" s="162">
        <f t="shared" si="0"/>
        <v>1421.6800000000003</v>
      </c>
      <c r="Z48" s="74"/>
      <c r="AA48" s="167">
        <f>SUM(AA10:AA47)</f>
        <v>540237.55000000005</v>
      </c>
    </row>
    <row r="49" spans="1:29" x14ac:dyDescent="0.3">
      <c r="A49" s="46"/>
      <c r="B49" s="43"/>
      <c r="C49" s="49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46"/>
      <c r="AB49" s="46"/>
      <c r="AC49" s="46"/>
    </row>
    <row r="50" spans="1:29" ht="16.8" x14ac:dyDescent="0.3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8"/>
      <c r="M50" s="28"/>
      <c r="N50" s="28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</row>
    <row r="51" spans="1:29" ht="16.8" x14ac:dyDescent="0.3">
      <c r="A51" s="26"/>
      <c r="B51" s="29"/>
      <c r="C51" s="26"/>
      <c r="D51" s="29"/>
      <c r="E51" s="29"/>
      <c r="F51" s="29"/>
      <c r="G51" s="29"/>
      <c r="H51" s="29"/>
      <c r="I51" s="29"/>
      <c r="J51" s="29"/>
      <c r="K51" s="29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6"/>
      <c r="AB51" s="26"/>
      <c r="AC51" s="26"/>
    </row>
    <row r="52" spans="1:29" ht="16.8" x14ac:dyDescent="0.3">
      <c r="A52" s="30"/>
      <c r="B52" s="28"/>
      <c r="C52" s="30"/>
      <c r="D52" s="28"/>
      <c r="E52" s="28"/>
      <c r="F52" s="28"/>
      <c r="G52" s="30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6"/>
      <c r="AB52" s="26"/>
      <c r="AC52" s="26"/>
    </row>
  </sheetData>
  <mergeCells count="33">
    <mergeCell ref="B7:B8"/>
    <mergeCell ref="A9:C9"/>
    <mergeCell ref="D9:T9"/>
    <mergeCell ref="G7:G8"/>
    <mergeCell ref="C7:C8"/>
    <mergeCell ref="S7:S8"/>
    <mergeCell ref="H7:H8"/>
    <mergeCell ref="F7:F8"/>
    <mergeCell ref="E7:E8"/>
    <mergeCell ref="D7:D8"/>
    <mergeCell ref="M7:M8"/>
    <mergeCell ref="L7:L8"/>
    <mergeCell ref="K7:K8"/>
    <mergeCell ref="I7:I8"/>
    <mergeCell ref="A7:A8"/>
    <mergeCell ref="N7:N8"/>
    <mergeCell ref="A2:AA2"/>
    <mergeCell ref="J5:O5"/>
    <mergeCell ref="A5:B5"/>
    <mergeCell ref="C5:D5"/>
    <mergeCell ref="R3:Z3"/>
    <mergeCell ref="P5:AA5"/>
    <mergeCell ref="O7:O8"/>
    <mergeCell ref="J7:J8"/>
    <mergeCell ref="R7:R8"/>
    <mergeCell ref="AA7:AA9"/>
    <mergeCell ref="Z7:Z9"/>
    <mergeCell ref="Y7:Y9"/>
    <mergeCell ref="Q7:Q8"/>
    <mergeCell ref="P7:P8"/>
    <mergeCell ref="V7:V8"/>
    <mergeCell ref="U7:U8"/>
    <mergeCell ref="T7:T8"/>
  </mergeCells>
  <pageMargins left="0.17" right="0.17" top="0.17" bottom="0.17" header="0.17" footer="0.17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opLeftCell="A43" workbookViewId="0">
      <selection activeCell="J8" sqref="J8:J9"/>
    </sheetView>
  </sheetViews>
  <sheetFormatPr defaultRowHeight="18" x14ac:dyDescent="0.35"/>
  <cols>
    <col min="1" max="1" width="3.33203125" style="18" customWidth="1"/>
    <col min="2" max="2" width="15.109375" customWidth="1"/>
    <col min="4" max="4" width="11.109375" customWidth="1"/>
    <col min="6" max="6" width="11.44140625" customWidth="1"/>
  </cols>
  <sheetData>
    <row r="1" spans="1:7" ht="13.5" customHeight="1" x14ac:dyDescent="0.35">
      <c r="B1" s="85"/>
      <c r="C1" s="85"/>
      <c r="D1" s="85"/>
      <c r="E1" s="85"/>
      <c r="F1" s="85"/>
      <c r="G1" s="85"/>
    </row>
    <row r="2" spans="1:7" ht="13.5" customHeight="1" x14ac:dyDescent="0.3">
      <c r="A2" s="86"/>
      <c r="B2" s="86"/>
      <c r="C2" s="87" t="s">
        <v>66</v>
      </c>
      <c r="D2" s="86"/>
      <c r="E2" s="88" t="s">
        <v>121</v>
      </c>
      <c r="F2" s="89"/>
      <c r="G2" s="86"/>
    </row>
    <row r="3" spans="1:7" ht="13.5" customHeight="1" x14ac:dyDescent="0.3">
      <c r="A3" s="86"/>
      <c r="B3" s="88"/>
      <c r="C3" s="89"/>
      <c r="D3" s="86"/>
      <c r="E3" s="90"/>
      <c r="F3" s="91"/>
      <c r="G3" s="86"/>
    </row>
    <row r="4" spans="1:7" ht="13.5" customHeight="1" x14ac:dyDescent="0.3">
      <c r="A4" s="86"/>
      <c r="B4" s="86"/>
      <c r="C4" s="92" t="s">
        <v>122</v>
      </c>
      <c r="D4" s="92"/>
      <c r="E4" s="92"/>
      <c r="F4" s="92"/>
      <c r="G4" s="92"/>
    </row>
    <row r="5" spans="1:7" ht="13.5" customHeight="1" x14ac:dyDescent="0.3">
      <c r="A5" s="86"/>
      <c r="B5" s="86"/>
      <c r="C5" s="87"/>
      <c r="D5" s="86"/>
      <c r="E5" s="93"/>
      <c r="F5" s="94"/>
      <c r="G5" s="95"/>
    </row>
    <row r="6" spans="1:7" ht="13.5" customHeight="1" x14ac:dyDescent="0.3">
      <c r="A6" s="90"/>
      <c r="B6" s="86"/>
      <c r="C6" s="86"/>
      <c r="D6" s="94" t="s">
        <v>123</v>
      </c>
      <c r="E6" s="94"/>
      <c r="F6" s="94"/>
      <c r="G6" s="94"/>
    </row>
    <row r="7" spans="1:7" ht="13.5" customHeight="1" x14ac:dyDescent="0.3">
      <c r="A7" s="90"/>
      <c r="B7" s="86"/>
      <c r="C7" s="86"/>
      <c r="D7" s="94"/>
      <c r="E7" s="94"/>
      <c r="F7" s="94"/>
      <c r="G7" s="94"/>
    </row>
    <row r="8" spans="1:7" ht="13.5" customHeight="1" x14ac:dyDescent="0.3">
      <c r="A8" s="96" t="s">
        <v>67</v>
      </c>
      <c r="B8" s="96"/>
      <c r="C8" s="96"/>
      <c r="D8" s="96"/>
      <c r="E8" s="96"/>
      <c r="F8" s="96"/>
      <c r="G8" s="96"/>
    </row>
    <row r="9" spans="1:7" ht="13.5" customHeight="1" x14ac:dyDescent="0.3">
      <c r="A9" s="213" t="s">
        <v>68</v>
      </c>
      <c r="B9" s="213"/>
      <c r="C9" s="213"/>
      <c r="D9" s="213"/>
      <c r="E9" s="213"/>
      <c r="F9" s="213"/>
      <c r="G9" s="213"/>
    </row>
    <row r="10" spans="1:7" ht="13.5" customHeight="1" x14ac:dyDescent="0.3">
      <c r="A10" s="213" t="s">
        <v>69</v>
      </c>
      <c r="B10" s="213"/>
      <c r="C10" s="213"/>
      <c r="D10" s="213"/>
      <c r="E10" s="213"/>
      <c r="F10" s="213"/>
      <c r="G10" s="97"/>
    </row>
    <row r="11" spans="1:7" ht="13.5" customHeight="1" x14ac:dyDescent="0.3">
      <c r="A11" s="98" t="s">
        <v>70</v>
      </c>
      <c r="B11" s="98"/>
      <c r="C11" s="98"/>
      <c r="D11" s="98"/>
      <c r="E11" s="98"/>
      <c r="F11" s="98"/>
      <c r="G11" s="98"/>
    </row>
    <row r="12" spans="1:7" ht="13.5" customHeight="1" x14ac:dyDescent="0.3">
      <c r="A12" s="96" t="s">
        <v>124</v>
      </c>
      <c r="B12" s="96"/>
      <c r="C12" s="96"/>
      <c r="D12" s="96"/>
      <c r="E12" s="96"/>
      <c r="F12" s="96"/>
      <c r="G12" s="96"/>
    </row>
    <row r="13" spans="1:7" ht="13.5" customHeight="1" x14ac:dyDescent="0.3">
      <c r="A13" s="96" t="s">
        <v>71</v>
      </c>
      <c r="B13" s="96"/>
      <c r="C13" s="96"/>
      <c r="D13" s="96"/>
      <c r="E13" s="96"/>
      <c r="F13" s="96"/>
      <c r="G13" s="96"/>
    </row>
    <row r="14" spans="1:7" ht="13.5" customHeight="1" x14ac:dyDescent="0.3">
      <c r="A14" s="214" t="s">
        <v>19</v>
      </c>
      <c r="B14" s="214" t="s">
        <v>72</v>
      </c>
      <c r="C14" s="99" t="s">
        <v>73</v>
      </c>
      <c r="D14" s="99" t="s">
        <v>74</v>
      </c>
      <c r="E14" s="99" t="s">
        <v>75</v>
      </c>
      <c r="F14" s="99" t="s">
        <v>76</v>
      </c>
      <c r="G14" s="100"/>
    </row>
    <row r="15" spans="1:7" ht="13.5" customHeight="1" x14ac:dyDescent="0.3">
      <c r="A15" s="214"/>
      <c r="B15" s="214"/>
      <c r="C15" s="99" t="s">
        <v>77</v>
      </c>
      <c r="D15" s="99" t="s">
        <v>78</v>
      </c>
      <c r="E15" s="99" t="s">
        <v>79</v>
      </c>
      <c r="F15" s="99" t="s">
        <v>79</v>
      </c>
      <c r="G15" s="100"/>
    </row>
    <row r="16" spans="1:7" ht="13.5" customHeight="1" x14ac:dyDescent="0.3">
      <c r="A16" s="101">
        <v>1</v>
      </c>
      <c r="B16" s="102" t="str">
        <f>накапителная!B10</f>
        <v>Айран</v>
      </c>
      <c r="C16" s="101" t="str">
        <f>накапителная!C10</f>
        <v>литр</v>
      </c>
      <c r="D16" s="103">
        <f>накапителная!Y10</f>
        <v>0</v>
      </c>
      <c r="E16" s="104">
        <f>накапителная!Z10</f>
        <v>150</v>
      </c>
      <c r="F16" s="105">
        <f>накапителная!AA10</f>
        <v>0</v>
      </c>
      <c r="G16" s="86"/>
    </row>
    <row r="17" spans="1:7" ht="13.5" customHeight="1" x14ac:dyDescent="0.3">
      <c r="A17" s="101">
        <v>2</v>
      </c>
      <c r="B17" s="102" t="str">
        <f>накапителная!B11</f>
        <v>Алма</v>
      </c>
      <c r="C17" s="101" t="str">
        <f>накапителная!C11</f>
        <v>кг</v>
      </c>
      <c r="D17" s="103">
        <f>накапителная!Y11</f>
        <v>0</v>
      </c>
      <c r="E17" s="104">
        <f>накапителная!Z11</f>
        <v>200</v>
      </c>
      <c r="F17" s="105">
        <f>накапителная!AA11</f>
        <v>0</v>
      </c>
      <c r="G17" s="86"/>
    </row>
    <row r="18" spans="1:7" ht="13.5" customHeight="1" x14ac:dyDescent="0.3">
      <c r="A18" s="101">
        <v>3</v>
      </c>
      <c r="B18" s="102" t="str">
        <f>накапителная!B12</f>
        <v>Банан</v>
      </c>
      <c r="C18" s="101" t="str">
        <f>накапителная!C12</f>
        <v>шт</v>
      </c>
      <c r="D18" s="103">
        <f>накапителная!Y12</f>
        <v>0</v>
      </c>
      <c r="E18" s="104">
        <f>накапителная!Z12</f>
        <v>70</v>
      </c>
      <c r="F18" s="105">
        <f>накапителная!AA12</f>
        <v>0</v>
      </c>
      <c r="G18" s="86"/>
    </row>
    <row r="19" spans="1:7" ht="13.5" customHeight="1" x14ac:dyDescent="0.3">
      <c r="A19" s="101">
        <v>4</v>
      </c>
      <c r="B19" s="102" t="str">
        <f>накапителная!B13</f>
        <v xml:space="preserve">Булочка </v>
      </c>
      <c r="C19" s="101" t="str">
        <f>накапителная!C13</f>
        <v>шт</v>
      </c>
      <c r="D19" s="103">
        <f>накапителная!Y13</f>
        <v>0</v>
      </c>
      <c r="E19" s="104">
        <f>накапителная!Z13</f>
        <v>80</v>
      </c>
      <c r="F19" s="105">
        <f>накапителная!AA13</f>
        <v>0</v>
      </c>
      <c r="G19" s="86"/>
    </row>
    <row r="20" spans="1:7" ht="13.5" customHeight="1" x14ac:dyDescent="0.3">
      <c r="A20" s="101">
        <v>5</v>
      </c>
      <c r="B20" s="102" t="str">
        <f>накапителная!B14</f>
        <v>Витамин</v>
      </c>
      <c r="C20" s="101" t="str">
        <f>накапителная!C14</f>
        <v>шт</v>
      </c>
      <c r="D20" s="103">
        <f>накапителная!Y14</f>
        <v>0</v>
      </c>
      <c r="E20" s="104">
        <f>накапителная!Z14</f>
        <v>30</v>
      </c>
      <c r="F20" s="105">
        <f>накапителная!AA14</f>
        <v>0</v>
      </c>
      <c r="G20" s="86"/>
    </row>
    <row r="21" spans="1:7" ht="13.5" customHeight="1" x14ac:dyDescent="0.3">
      <c r="A21" s="101">
        <v>6</v>
      </c>
      <c r="B21" s="102" t="str">
        <f>накапителная!B15</f>
        <v>Гарох</v>
      </c>
      <c r="C21" s="101" t="str">
        <f>накапителная!C15</f>
        <v>кг</v>
      </c>
      <c r="D21" s="103">
        <f>накапителная!Y15</f>
        <v>0</v>
      </c>
      <c r="E21" s="104">
        <f>накапителная!Z15</f>
        <v>130</v>
      </c>
      <c r="F21" s="105">
        <f>накапителная!AA15</f>
        <v>0</v>
      </c>
      <c r="G21" s="86"/>
    </row>
    <row r="22" spans="1:7" ht="13.5" customHeight="1" x14ac:dyDescent="0.3">
      <c r="A22" s="101">
        <v>7</v>
      </c>
      <c r="B22" s="102" t="str">
        <f>накапителная!B16</f>
        <v>Гречка</v>
      </c>
      <c r="C22" s="101" t="str">
        <f>накапителная!C16</f>
        <v>кг</v>
      </c>
      <c r="D22" s="103">
        <f>накапителная!Y16</f>
        <v>11.25</v>
      </c>
      <c r="E22" s="104">
        <f>накапителная!Z16</f>
        <v>220</v>
      </c>
      <c r="F22" s="105">
        <f>накапителная!AA16</f>
        <v>2475</v>
      </c>
      <c r="G22" s="86"/>
    </row>
    <row r="23" spans="1:7" ht="13.5" customHeight="1" x14ac:dyDescent="0.3">
      <c r="A23" s="101">
        <v>8</v>
      </c>
      <c r="B23" s="102" t="str">
        <f>накапителная!B17</f>
        <v>Ет</v>
      </c>
      <c r="C23" s="101" t="str">
        <f>накапителная!C17</f>
        <v>кг</v>
      </c>
      <c r="D23" s="103">
        <f>накапителная!Y17</f>
        <v>149.625</v>
      </c>
      <c r="E23" s="104">
        <f>накапителная!Z17</f>
        <v>2000</v>
      </c>
      <c r="F23" s="105">
        <f>накапителная!AA17</f>
        <v>299250</v>
      </c>
      <c r="G23" s="86"/>
    </row>
    <row r="24" spans="1:7" ht="13.5" customHeight="1" x14ac:dyDescent="0.3">
      <c r="A24" s="101">
        <v>9</v>
      </c>
      <c r="B24" s="102" t="str">
        <f>накапителная!B18</f>
        <v>Тауық еті</v>
      </c>
      <c r="C24" s="101" t="str">
        <f>накапителная!C18</f>
        <v>кг</v>
      </c>
      <c r="D24" s="103">
        <f>накапителная!Y18</f>
        <v>6</v>
      </c>
      <c r="E24" s="104">
        <f>накапителная!Z18</f>
        <v>250</v>
      </c>
      <c r="F24" s="105">
        <f>накапителная!AA18</f>
        <v>1500</v>
      </c>
      <c r="G24" s="86"/>
    </row>
    <row r="25" spans="1:7" ht="13.5" customHeight="1" x14ac:dyDescent="0.3">
      <c r="A25" s="101">
        <v>10</v>
      </c>
      <c r="B25" s="102" t="str">
        <f>накапителная!B19</f>
        <v>Жұмыртқа</v>
      </c>
      <c r="C25" s="101" t="str">
        <f>накапителная!C19</f>
        <v>шт</v>
      </c>
      <c r="D25" s="103">
        <f>накапителная!Y19</f>
        <v>34.125</v>
      </c>
      <c r="E25" s="104">
        <f>накапителная!Z19</f>
        <v>35</v>
      </c>
      <c r="F25" s="105">
        <f>накапителная!AA19</f>
        <v>1194.375</v>
      </c>
      <c r="G25" s="86"/>
    </row>
    <row r="26" spans="1:7" ht="13.5" customHeight="1" x14ac:dyDescent="0.3">
      <c r="A26" s="101">
        <v>11</v>
      </c>
      <c r="B26" s="102" t="str">
        <f>накапителная!B20</f>
        <v>Какао</v>
      </c>
      <c r="C26" s="101" t="str">
        <f>накапителная!C20</f>
        <v>кг</v>
      </c>
      <c r="D26" s="103">
        <f>накапителная!Y20</f>
        <v>1.875</v>
      </c>
      <c r="E26" s="104">
        <f>накапителная!Z20</f>
        <v>950</v>
      </c>
      <c r="F26" s="105">
        <f>накапителная!AA20</f>
        <v>1781.25</v>
      </c>
      <c r="G26" s="86"/>
    </row>
    <row r="27" spans="1:7" ht="13.5" customHeight="1" x14ac:dyDescent="0.3">
      <c r="A27" s="101">
        <v>12</v>
      </c>
      <c r="B27" s="102" t="str">
        <f>накапителная!B21</f>
        <v>Картоп</v>
      </c>
      <c r="C27" s="101" t="str">
        <f>накапителная!C21</f>
        <v>кг</v>
      </c>
      <c r="D27" s="103">
        <f>накапителная!Y21</f>
        <v>129.75</v>
      </c>
      <c r="E27" s="104">
        <f>накапителная!Z21</f>
        <v>170</v>
      </c>
      <c r="F27" s="105">
        <f>накапителная!AA21</f>
        <v>22057.5</v>
      </c>
      <c r="G27" s="86"/>
    </row>
    <row r="28" spans="1:7" ht="13.5" customHeight="1" x14ac:dyDescent="0.3">
      <c r="A28" s="101">
        <v>13</v>
      </c>
      <c r="B28" s="102" t="str">
        <f>накапителная!B22</f>
        <v>Кәмпіт</v>
      </c>
      <c r="C28" s="101" t="str">
        <f>накапителная!C22</f>
        <v>кг</v>
      </c>
      <c r="D28" s="103">
        <f>накапителная!Y22</f>
        <v>0</v>
      </c>
      <c r="E28" s="104">
        <f>накапителная!Z22</f>
        <v>450</v>
      </c>
      <c r="F28" s="105">
        <f>накапителная!AA22</f>
        <v>0</v>
      </c>
      <c r="G28" s="86"/>
    </row>
    <row r="29" spans="1:7" ht="13.5" customHeight="1" x14ac:dyDescent="0.3">
      <c r="A29" s="101">
        <v>14</v>
      </c>
      <c r="B29" s="102" t="str">
        <f>накапителная!B23</f>
        <v xml:space="preserve">Курпалар </v>
      </c>
      <c r="C29" s="101" t="str">
        <f>накапителная!C23</f>
        <v>кг</v>
      </c>
      <c r="D29" s="103">
        <f>накапителная!Y23</f>
        <v>14.25</v>
      </c>
      <c r="E29" s="104">
        <f>накапителная!Z23</f>
        <v>200</v>
      </c>
      <c r="F29" s="105">
        <f>накапителная!AA23</f>
        <v>2850</v>
      </c>
      <c r="G29" s="86"/>
    </row>
    <row r="30" spans="1:7" ht="13.5" customHeight="1" x14ac:dyDescent="0.3">
      <c r="A30" s="101">
        <v>15</v>
      </c>
      <c r="B30" s="102" t="str">
        <f>накапителная!B24</f>
        <v>Күріш</v>
      </c>
      <c r="C30" s="101" t="str">
        <f>накапителная!C24</f>
        <v>кг</v>
      </c>
      <c r="D30" s="103">
        <f>накапителная!Y24</f>
        <v>37.5</v>
      </c>
      <c r="E30" s="104">
        <f>накапителная!Z24</f>
        <v>180</v>
      </c>
      <c r="F30" s="105">
        <f>накапителная!AA24</f>
        <v>6750</v>
      </c>
      <c r="G30" s="86"/>
    </row>
    <row r="31" spans="1:7" ht="13.5" customHeight="1" x14ac:dyDescent="0.3">
      <c r="A31" s="101">
        <v>16</v>
      </c>
      <c r="B31" s="102" t="str">
        <f>накапителная!B25</f>
        <v>Қарбыз</v>
      </c>
      <c r="C31" s="101" t="str">
        <f>накапителная!C25</f>
        <v>кг</v>
      </c>
      <c r="D31" s="103">
        <f>накапителная!Y25</f>
        <v>0</v>
      </c>
      <c r="E31" s="104">
        <f>накапителная!Z25</f>
        <v>50</v>
      </c>
      <c r="F31" s="105">
        <f>накапителная!AA25</f>
        <v>0</v>
      </c>
      <c r="G31" s="86"/>
    </row>
    <row r="32" spans="1:7" ht="13.5" customHeight="1" x14ac:dyDescent="0.3">
      <c r="A32" s="101">
        <v>17</v>
      </c>
      <c r="B32" s="102" t="str">
        <f>накапителная!B26</f>
        <v>Қурғақ жеміс</v>
      </c>
      <c r="C32" s="101" t="str">
        <f>накапителная!C26</f>
        <v>кг</v>
      </c>
      <c r="D32" s="103">
        <f>накапителная!Y26</f>
        <v>34.5</v>
      </c>
      <c r="E32" s="104">
        <f>накапителная!Z26</f>
        <v>190</v>
      </c>
      <c r="F32" s="105">
        <f>накапителная!AA26</f>
        <v>6555</v>
      </c>
      <c r="G32" s="86"/>
    </row>
    <row r="33" spans="1:7" ht="13.5" customHeight="1" x14ac:dyDescent="0.3">
      <c r="A33" s="101">
        <v>18</v>
      </c>
      <c r="B33" s="102" t="str">
        <f>накапителная!B27</f>
        <v>Құм шекер</v>
      </c>
      <c r="C33" s="101" t="str">
        <f>накапителная!C27</f>
        <v>кг</v>
      </c>
      <c r="D33" s="103">
        <f>накапителная!Y27</f>
        <v>41.100000000000009</v>
      </c>
      <c r="E33" s="104">
        <f>накапителная!Z27</f>
        <v>460</v>
      </c>
      <c r="F33" s="105">
        <f>накапителная!AA27</f>
        <v>18906.000000000004</v>
      </c>
      <c r="G33" s="86"/>
    </row>
    <row r="34" spans="1:7" ht="13.5" customHeight="1" x14ac:dyDescent="0.3">
      <c r="A34" s="101">
        <v>19</v>
      </c>
      <c r="B34" s="102" t="str">
        <f>накапителная!B28</f>
        <v>Қырыққабат</v>
      </c>
      <c r="C34" s="101" t="str">
        <f>накапителная!C28</f>
        <v>кг</v>
      </c>
      <c r="D34" s="103">
        <f>накапителная!Y28</f>
        <v>10.125</v>
      </c>
      <c r="E34" s="104">
        <f>накапителная!Z28</f>
        <v>100</v>
      </c>
      <c r="F34" s="105">
        <f>накапителная!AA28</f>
        <v>1012.5</v>
      </c>
      <c r="G34" s="86"/>
    </row>
    <row r="35" spans="1:7" ht="13.5" customHeight="1" x14ac:dyDescent="0.3">
      <c r="A35" s="101">
        <v>20</v>
      </c>
      <c r="B35" s="102" t="str">
        <f>накапителная!B29</f>
        <v>Ловия</v>
      </c>
      <c r="C35" s="101" t="str">
        <f>накапителная!C29</f>
        <v>кг</v>
      </c>
      <c r="D35" s="103">
        <f>накапителная!Y29</f>
        <v>0</v>
      </c>
      <c r="E35" s="104">
        <f>накапителная!Z29</f>
        <v>200</v>
      </c>
      <c r="F35" s="105">
        <f>накапителная!AA29</f>
        <v>0</v>
      </c>
      <c r="G35" s="86"/>
    </row>
    <row r="36" spans="1:7" ht="13.5" customHeight="1" x14ac:dyDescent="0.3">
      <c r="A36" s="101">
        <v>21</v>
      </c>
      <c r="B36" s="102" t="str">
        <f>накапителная!B30</f>
        <v>Лағман</v>
      </c>
      <c r="C36" s="101" t="str">
        <f>накапителная!C30</f>
        <v>кг</v>
      </c>
      <c r="D36" s="103">
        <f>накапителная!Y30</f>
        <v>18.375</v>
      </c>
      <c r="E36" s="104">
        <f>накапителная!Z30</f>
        <v>230</v>
      </c>
      <c r="F36" s="105">
        <f>накапителная!AA30</f>
        <v>4226.25</v>
      </c>
      <c r="G36" s="86"/>
    </row>
    <row r="37" spans="1:7" ht="13.5" customHeight="1" x14ac:dyDescent="0.3">
      <c r="A37" s="101">
        <v>22</v>
      </c>
      <c r="B37" s="102" t="str">
        <f>накапителная!B31</f>
        <v>Маш</v>
      </c>
      <c r="C37" s="101" t="str">
        <f>накапителная!C31</f>
        <v>кг</v>
      </c>
      <c r="D37" s="103">
        <f>накапителная!Y31</f>
        <v>4.125</v>
      </c>
      <c r="E37" s="104">
        <f>накапителная!Z31</f>
        <v>210</v>
      </c>
      <c r="F37" s="105">
        <f>накапителная!AA31</f>
        <v>866.25</v>
      </c>
      <c r="G37" s="86"/>
    </row>
    <row r="38" spans="1:7" ht="13.5" customHeight="1" x14ac:dyDescent="0.3">
      <c r="A38" s="101">
        <v>23</v>
      </c>
      <c r="B38" s="102" t="str">
        <f>накапителная!B32</f>
        <v>Нан</v>
      </c>
      <c r="C38" s="101" t="str">
        <f>накапителная!C32</f>
        <v>кг</v>
      </c>
      <c r="D38" s="103">
        <f>накапителная!Y32</f>
        <v>153.75</v>
      </c>
      <c r="E38" s="104">
        <f>накапителная!Z32</f>
        <v>75</v>
      </c>
      <c r="F38" s="105">
        <f>накапителная!AA32</f>
        <v>11531.25</v>
      </c>
      <c r="G38" s="86"/>
    </row>
    <row r="39" spans="1:7" ht="13.5" customHeight="1" x14ac:dyDescent="0.3">
      <c r="A39" s="101">
        <v>24</v>
      </c>
      <c r="B39" s="102" t="str">
        <f>накапителная!B33</f>
        <v>Өсімдік май</v>
      </c>
      <c r="C39" s="101" t="str">
        <f>накапителная!C33</f>
        <v>литр</v>
      </c>
      <c r="D39" s="103">
        <f>накапителная!Y33</f>
        <v>20.100000000000001</v>
      </c>
      <c r="E39" s="104">
        <f>накапителная!Z33</f>
        <v>295</v>
      </c>
      <c r="F39" s="105">
        <f>накапителная!AA33</f>
        <v>5929.5</v>
      </c>
      <c r="G39" s="86"/>
    </row>
    <row r="40" spans="1:7" ht="13.5" customHeight="1" x14ac:dyDescent="0.3">
      <c r="A40" s="101">
        <v>25</v>
      </c>
      <c r="B40" s="102" t="str">
        <f>накапителная!B34</f>
        <v>Перловка</v>
      </c>
      <c r="C40" s="101" t="str">
        <f>накапителная!C34</f>
        <v>кг</v>
      </c>
      <c r="D40" s="103">
        <f>накапителная!Y34</f>
        <v>7.125</v>
      </c>
      <c r="E40" s="104">
        <f>накапителная!Z34</f>
        <v>140</v>
      </c>
      <c r="F40" s="105">
        <f>накапителная!AA34</f>
        <v>997.5</v>
      </c>
      <c r="G40" s="86"/>
    </row>
    <row r="41" spans="1:7" ht="13.5" customHeight="1" x14ac:dyDescent="0.3">
      <c r="A41" s="101">
        <v>26</v>
      </c>
      <c r="B41" s="102" t="str">
        <f>накапителная!B35</f>
        <v>Пияз</v>
      </c>
      <c r="C41" s="101" t="str">
        <f>накапителная!C35</f>
        <v>кг</v>
      </c>
      <c r="D41" s="103">
        <f>накапителная!Y35</f>
        <v>66.3</v>
      </c>
      <c r="E41" s="104">
        <f>накапителная!Z35</f>
        <v>75</v>
      </c>
      <c r="F41" s="105">
        <f>накапителная!AA35</f>
        <v>4972.5</v>
      </c>
      <c r="G41" s="86"/>
    </row>
    <row r="42" spans="1:7" ht="13.5" customHeight="1" x14ac:dyDescent="0.3">
      <c r="A42" s="101">
        <v>27</v>
      </c>
      <c r="B42" s="102" t="str">
        <f>накапителная!B36</f>
        <v>Пішіне</v>
      </c>
      <c r="C42" s="101" t="str">
        <f>накапителная!C36</f>
        <v>кг</v>
      </c>
      <c r="D42" s="103">
        <f>накапителная!Y36</f>
        <v>0</v>
      </c>
      <c r="E42" s="104">
        <f>накапителная!Z36</f>
        <v>200</v>
      </c>
      <c r="F42" s="105">
        <f>накапителная!AA36</f>
        <v>0</v>
      </c>
      <c r="G42" s="86"/>
    </row>
    <row r="43" spans="1:7" ht="13.5" customHeight="1" x14ac:dyDescent="0.3">
      <c r="A43" s="101">
        <v>28</v>
      </c>
      <c r="B43" s="102" t="str">
        <f>накапителная!B37</f>
        <v>Сары май</v>
      </c>
      <c r="C43" s="101" t="str">
        <f>накапителная!C37</f>
        <v>кг</v>
      </c>
      <c r="D43" s="103">
        <f>накапителная!Y37</f>
        <v>34.29</v>
      </c>
      <c r="E43" s="104">
        <f>накапителная!Z37</f>
        <v>800</v>
      </c>
      <c r="F43" s="105">
        <f>накапителная!AA37</f>
        <v>27432</v>
      </c>
      <c r="G43" s="86"/>
    </row>
    <row r="44" spans="1:7" ht="13.5" customHeight="1" x14ac:dyDescent="0.3">
      <c r="A44" s="101">
        <v>29</v>
      </c>
      <c r="B44" s="102" t="str">
        <f>накапителная!B38</f>
        <v>Сасиска</v>
      </c>
      <c r="C44" s="101" t="str">
        <f>накапителная!C38</f>
        <v>шт</v>
      </c>
      <c r="D44" s="103">
        <f>накапителная!Y38</f>
        <v>0</v>
      </c>
      <c r="E44" s="104">
        <f>накапителная!Z38</f>
        <v>25</v>
      </c>
      <c r="F44" s="105">
        <f>накапителная!AA38</f>
        <v>0</v>
      </c>
      <c r="G44" s="86"/>
    </row>
    <row r="45" spans="1:7" ht="13.5" customHeight="1" x14ac:dyDescent="0.3">
      <c r="A45" s="101">
        <v>30</v>
      </c>
      <c r="B45" s="102" t="str">
        <f>накапителная!B39</f>
        <v>Сәбіз</v>
      </c>
      <c r="C45" s="101" t="str">
        <f>накапителная!C39</f>
        <v>кг</v>
      </c>
      <c r="D45" s="103">
        <f>накапителная!Y39</f>
        <v>69.615000000000009</v>
      </c>
      <c r="E45" s="104">
        <f>накапителная!Z39</f>
        <v>70</v>
      </c>
      <c r="F45" s="105">
        <f>накапителная!AA39</f>
        <v>4873.0500000000011</v>
      </c>
      <c r="G45" s="86"/>
    </row>
    <row r="46" spans="1:7" ht="13.5" customHeight="1" x14ac:dyDescent="0.3">
      <c r="A46" s="101">
        <v>31</v>
      </c>
      <c r="B46" s="102" t="str">
        <f>накапителная!B40</f>
        <v>Сүт</v>
      </c>
      <c r="C46" s="101" t="str">
        <f>накапителная!C40</f>
        <v>литр</v>
      </c>
      <c r="D46" s="103">
        <f>накапителная!Y40</f>
        <v>462.22500000000002</v>
      </c>
      <c r="E46" s="104">
        <f>накапителная!Z40</f>
        <v>190</v>
      </c>
      <c r="F46" s="105">
        <f>накапителная!AA40</f>
        <v>87822.75</v>
      </c>
      <c r="G46" s="86"/>
    </row>
    <row r="47" spans="1:7" ht="13.5" customHeight="1" x14ac:dyDescent="0.3">
      <c r="A47" s="101">
        <v>32</v>
      </c>
      <c r="B47" s="102" t="str">
        <f>накапителная!B41</f>
        <v xml:space="preserve">Тамат </v>
      </c>
      <c r="C47" s="101" t="str">
        <f>накапителная!C41</f>
        <v>литр</v>
      </c>
      <c r="D47" s="103">
        <f>накапителная!Y41</f>
        <v>6.3</v>
      </c>
      <c r="E47" s="104">
        <f>накапителная!Z41</f>
        <v>250</v>
      </c>
      <c r="F47" s="105">
        <f>накапителная!AA41</f>
        <v>1575</v>
      </c>
      <c r="G47" s="86"/>
    </row>
    <row r="48" spans="1:7" ht="13.5" customHeight="1" x14ac:dyDescent="0.3">
      <c r="A48" s="101">
        <v>33</v>
      </c>
      <c r="B48" s="102" t="str">
        <f>накапителная!B42</f>
        <v>Тары</v>
      </c>
      <c r="C48" s="101" t="str">
        <f>накапителная!C42</f>
        <v>кг</v>
      </c>
      <c r="D48" s="103">
        <f>накапителная!Y42</f>
        <v>11.25</v>
      </c>
      <c r="E48" s="104">
        <f>накапителная!Z42</f>
        <v>250</v>
      </c>
      <c r="F48" s="105">
        <f>накапителная!AA42</f>
        <v>2812.5</v>
      </c>
      <c r="G48" s="86"/>
    </row>
    <row r="49" spans="1:7" ht="13.5" customHeight="1" x14ac:dyDescent="0.3">
      <c r="A49" s="101">
        <v>34</v>
      </c>
      <c r="B49" s="102" t="str">
        <f>накапителная!B43</f>
        <v xml:space="preserve"> қияр</v>
      </c>
      <c r="C49" s="101" t="str">
        <f>накапителная!C43</f>
        <v>кг</v>
      </c>
      <c r="D49" s="103">
        <f>накапителная!Y43</f>
        <v>7.5</v>
      </c>
      <c r="E49" s="104">
        <f>накапителная!Z43</f>
        <v>220</v>
      </c>
      <c r="F49" s="105">
        <f>накапителная!AA43</f>
        <v>1650</v>
      </c>
      <c r="G49" s="86"/>
    </row>
    <row r="50" spans="1:7" ht="13.5" customHeight="1" x14ac:dyDescent="0.3">
      <c r="A50" s="101">
        <v>35</v>
      </c>
      <c r="B50" s="102" t="str">
        <f>накапителная!B44</f>
        <v>қызанақ</v>
      </c>
      <c r="C50" s="101" t="str">
        <f>накапителная!C44</f>
        <v>кг</v>
      </c>
      <c r="D50" s="103">
        <f>накапителная!Y44</f>
        <v>8.625</v>
      </c>
      <c r="E50" s="104">
        <f>накапителная!Z44</f>
        <v>250</v>
      </c>
      <c r="F50" s="105">
        <f>накапителная!AA44</f>
        <v>2156.25</v>
      </c>
      <c r="G50" s="86"/>
    </row>
    <row r="51" spans="1:7" ht="13.5" customHeight="1" x14ac:dyDescent="0.3">
      <c r="A51" s="101">
        <v>36</v>
      </c>
      <c r="B51" s="102" t="str">
        <f>накапителная!B45</f>
        <v>Тұз</v>
      </c>
      <c r="C51" s="101" t="str">
        <f>накапителная!C45</f>
        <v>кг</v>
      </c>
      <c r="D51" s="103">
        <f>накапителная!Y45</f>
        <v>10.225000000000001</v>
      </c>
      <c r="E51" s="104">
        <f>накапителная!Z45</f>
        <v>55</v>
      </c>
      <c r="F51" s="105">
        <f>накапителная!AA45</f>
        <v>562.37500000000011</v>
      </c>
      <c r="G51" s="86"/>
    </row>
    <row r="52" spans="1:7" ht="13.5" customHeight="1" x14ac:dyDescent="0.3">
      <c r="A52" s="101">
        <v>37</v>
      </c>
      <c r="B52" s="102" t="str">
        <f>накапителная!B46</f>
        <v>Ұн</v>
      </c>
      <c r="C52" s="101" t="str">
        <f>накапителная!C46</f>
        <v>кг</v>
      </c>
      <c r="D52" s="103">
        <f>накапителная!Y46</f>
        <v>69</v>
      </c>
      <c r="E52" s="104">
        <f>накапителная!Z46</f>
        <v>250</v>
      </c>
      <c r="F52" s="105">
        <f>накапителная!AA46</f>
        <v>17250</v>
      </c>
      <c r="G52" s="86"/>
    </row>
    <row r="53" spans="1:7" ht="13.5" customHeight="1" x14ac:dyDescent="0.3">
      <c r="A53" s="101">
        <v>38</v>
      </c>
      <c r="B53" s="102" t="str">
        <f>накапителная!B47</f>
        <v>Шәй</v>
      </c>
      <c r="C53" s="101" t="str">
        <f>накапителная!C47</f>
        <v>кг</v>
      </c>
      <c r="D53" s="103">
        <f>накапителная!Y47</f>
        <v>2.7749999999999995</v>
      </c>
      <c r="E53" s="104">
        <f>накапителная!Z47</f>
        <v>450</v>
      </c>
      <c r="F53" s="105">
        <f>накапителная!AA47</f>
        <v>1248.7499999999998</v>
      </c>
      <c r="G53" s="86"/>
    </row>
    <row r="54" spans="1:7" ht="13.5" customHeight="1" x14ac:dyDescent="0.3">
      <c r="A54" s="106"/>
      <c r="B54" s="107" t="s">
        <v>80</v>
      </c>
      <c r="C54" s="106"/>
      <c r="D54" s="106"/>
      <c r="E54" s="106"/>
      <c r="F54" s="108">
        <f>SUM(F16:F53)</f>
        <v>540237.55000000005</v>
      </c>
      <c r="G54" s="86"/>
    </row>
  </sheetData>
  <sortState ref="A2:A656">
    <sortCondition ref="A2"/>
  </sortState>
  <mergeCells count="4">
    <mergeCell ref="A9:G9"/>
    <mergeCell ref="A10:F10"/>
    <mergeCell ref="A14:A15"/>
    <mergeCell ref="B14:B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Меню.</vt:lpstr>
      <vt:lpstr>накладная</vt:lpstr>
      <vt:lpstr>накапителная</vt:lpstr>
      <vt:lpstr>Лист1</vt:lpstr>
      <vt:lpstr>Меню.!Область_печати</vt:lpstr>
      <vt:lpstr>накапителная!Область_печати</vt:lpstr>
      <vt:lpstr>накладная!Область_печати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XTreme.ws</dc:creator>
  <cp:lastModifiedBy>001</cp:lastModifiedBy>
  <cp:lastPrinted>2023-09-20T05:43:06Z</cp:lastPrinted>
  <dcterms:created xsi:type="dcterms:W3CDTF">2016-03-31T09:52:29Z</dcterms:created>
  <dcterms:modified xsi:type="dcterms:W3CDTF">2023-09-29T05:50:46Z</dcterms:modified>
</cp:coreProperties>
</file>